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7365" activeTab="0"/>
  </bookViews>
  <sheets>
    <sheet name="renc 1" sheetId="1" r:id="rId1"/>
    <sheet name="renc 2" sheetId="2" r:id="rId2"/>
    <sheet name="renc 3" sheetId="3" r:id="rId3"/>
    <sheet name="renc 4" sheetId="4" r:id="rId4"/>
    <sheet name="Renc 5" sheetId="5" r:id="rId5"/>
    <sheet name="evaluasi 1" sheetId="6" r:id="rId6"/>
    <sheet name="evaluasi 2" sheetId="7" r:id="rId7"/>
    <sheet name="evaluasi 3" sheetId="8" r:id="rId8"/>
    <sheet name="evaluasi 4" sheetId="9" r:id="rId9"/>
    <sheet name="Sheet1" sheetId="10" r:id="rId10"/>
    <sheet name="Perencanaan" sheetId="11" r:id="rId11"/>
    <sheet name="SDA" sheetId="12" r:id="rId12"/>
    <sheet name="Pemb. desa" sheetId="13" r:id="rId13"/>
    <sheet name="Sheet4" sheetId="14" r:id="rId14"/>
  </sheets>
  <externalReferences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<sst xmlns="http://schemas.openxmlformats.org/spreadsheetml/2006/main" count="1007" uniqueCount="311">
  <si>
    <t>No.</t>
  </si>
  <si>
    <t>Jenis Kegiatan</t>
  </si>
  <si>
    <t>Tujuan Kegiatan</t>
  </si>
  <si>
    <t xml:space="preserve">Lokasi </t>
  </si>
  <si>
    <t>Sasaran</t>
  </si>
  <si>
    <t>Target</t>
  </si>
  <si>
    <t>Sifat</t>
  </si>
  <si>
    <t>B</t>
  </si>
  <si>
    <t>L</t>
  </si>
  <si>
    <t>R</t>
  </si>
  <si>
    <t>P</t>
  </si>
  <si>
    <t xml:space="preserve">Waktu Pelaksanaan </t>
  </si>
  <si>
    <t>Biaya</t>
  </si>
  <si>
    <t xml:space="preserve">Rp. </t>
  </si>
  <si>
    <t>Sumber</t>
  </si>
  <si>
    <t>Pelaksana</t>
  </si>
  <si>
    <t>Ket.</t>
  </si>
  <si>
    <t>RENCANA PELAKSANAAN PEMBANGUNAN DESA</t>
  </si>
  <si>
    <t>RENCANA PEMBINAAN KEMASYARAKATAN DI DESA</t>
  </si>
  <si>
    <t>RENCANA PEMBERDAYAAN MASYARAKAT DI DESA</t>
  </si>
  <si>
    <t>NO</t>
  </si>
  <si>
    <t>YANG DIEVALUASI</t>
  </si>
  <si>
    <t>RENCANA PENYELENGGARAAN PEMERINTAHAN DESA</t>
  </si>
  <si>
    <t>Prioritas Program</t>
  </si>
  <si>
    <t>Kegiatan</t>
  </si>
  <si>
    <t>Nama</t>
  </si>
  <si>
    <t>Lokasi</t>
  </si>
  <si>
    <t xml:space="preserve">Waktu pelaksanaan </t>
  </si>
  <si>
    <t>Capaian</t>
  </si>
  <si>
    <t xml:space="preserve">Biaya </t>
  </si>
  <si>
    <t>Rp.</t>
  </si>
  <si>
    <t>Terlaksana</t>
  </si>
  <si>
    <t>Tidak Terlaksana</t>
  </si>
  <si>
    <t xml:space="preserve">Ket : </t>
  </si>
  <si>
    <t>A</t>
  </si>
  <si>
    <t>: Prioritas Program, Kegiatan, dan Anggaran desa yang dikelola oleh Desa</t>
  </si>
  <si>
    <t>: Prioritas Program, Kegiatan, dan Anggaran Desa yang Dikelola melalui Kerja sama antar Desa dan pihak ketiga</t>
  </si>
  <si>
    <t>C</t>
  </si>
  <si>
    <t>D</t>
  </si>
  <si>
    <t>Tuntas</t>
  </si>
  <si>
    <t>belum Tuntas</t>
  </si>
  <si>
    <t>Realisasi (Rp.)</t>
  </si>
  <si>
    <t>Sisa (Rp.)</t>
  </si>
  <si>
    <t>Pelayanan Administrasi Perkantoran</t>
  </si>
  <si>
    <t>ADD</t>
  </si>
  <si>
    <t>NIHIL</t>
  </si>
  <si>
    <t>-</t>
  </si>
  <si>
    <t>Tercapainya pelayanan administrasi perkantoran</t>
  </si>
  <si>
    <t>ü</t>
  </si>
  <si>
    <t>Timlak Desa</t>
  </si>
  <si>
    <t>Peningkatan Peran Perempuan di Pedesaan</t>
  </si>
  <si>
    <t>Pembinaan Pemberdayaan Kesejahteraan Keluarga (PKK )</t>
  </si>
  <si>
    <t>Pemberdayaan Kesejahteraan keluarga</t>
  </si>
  <si>
    <t>Pelaksana Kegiatan untuk kegiatan Aparatur &amp; Operasional adalah Timlak Desa yg berasal dari Unsur Perangkat Desa</t>
  </si>
  <si>
    <t>Pelaksana Kegiatan untuk kegiatan Pemberdayaan Masyarakat dan Publik adalah Unsur Perangkat Desa dan Unsur LKMD</t>
  </si>
  <si>
    <t xml:space="preserve">  dan pemerintah daerah kabupaten/kota</t>
  </si>
  <si>
    <t xml:space="preserve">: Rencana Program, kegiatan, dan Anggaran Desa yang dikelola oleh desa sebagai kewenangan penugasan dari pemerintah, pemerintah daerah provinsi </t>
  </si>
  <si>
    <t>Upaya Penyelesai-an</t>
  </si>
  <si>
    <t>catatan Lain yang perlu ditambah-kan</t>
  </si>
  <si>
    <t>Faktor yang mempenga-ruhi</t>
  </si>
  <si>
    <t>Tidak Terlak-sana</t>
  </si>
  <si>
    <t>Upaya Penyelesa-ian</t>
  </si>
  <si>
    <t>Faktor yang mempengaru-hi</t>
  </si>
  <si>
    <t>Upaya Penyele-saian</t>
  </si>
  <si>
    <t>Tidak Terlaksa-na</t>
  </si>
  <si>
    <t>YANG DIEVALU-ASI</t>
  </si>
  <si>
    <t>Program Perencanaan Pembangun-an Desa</t>
  </si>
  <si>
    <t>: Pelaksana kegiatan desa yang terdiri atas unsur perangkat desa dan / atau unsur masyarakat desa</t>
  </si>
  <si>
    <t xml:space="preserve"> </t>
  </si>
  <si>
    <t>JUMLAH</t>
  </si>
  <si>
    <t>Pembangunan Masyarakat Desa</t>
  </si>
  <si>
    <t>DD</t>
  </si>
  <si>
    <t>Lampiran :</t>
  </si>
  <si>
    <t>RENCANA KERJA PEMERINTAH DESA</t>
  </si>
  <si>
    <t>BIDANG PENYELENGGARAAN PEMERINTAH DESA</t>
  </si>
  <si>
    <t>BIDANG PEMBANGUNAN DESA</t>
  </si>
  <si>
    <t>Memperlancar pelayananan administrasi perkantoran</t>
  </si>
  <si>
    <t>Kantor Desa</t>
  </si>
  <si>
    <t>Kelancaran Arus Transportasi</t>
  </si>
  <si>
    <t>Terwujudnya Sarana Jalan yang lebih baik</t>
  </si>
  <si>
    <t>Operasional Perkantoran</t>
  </si>
  <si>
    <t xml:space="preserve">  Operasional Perkantoran</t>
  </si>
  <si>
    <t>TA. 2019</t>
  </si>
  <si>
    <t>Tercapinya Kelancaran Pengamanan Lingkungan</t>
  </si>
  <si>
    <t>Terwujudnya Lingkungan yang Kondusif</t>
  </si>
  <si>
    <t>DAFTAR RENCANA PROGRAM DAN KEGIATAN PEMBANGUNAN KABUPATEN / KOTA YANG MASUK KE DESA</t>
  </si>
  <si>
    <t>DESA</t>
  </si>
  <si>
    <t xml:space="preserve">: </t>
  </si>
  <si>
    <t>SIDOREJO</t>
  </si>
  <si>
    <t>KECAMATAN</t>
  </si>
  <si>
    <t>:</t>
  </si>
  <si>
    <t>ROWOKANGKUNG</t>
  </si>
  <si>
    <t>KABUPATEN</t>
  </si>
  <si>
    <t>LUMAJANG</t>
  </si>
  <si>
    <t>PROPINSI</t>
  </si>
  <si>
    <t>JAWA TIMUR</t>
  </si>
  <si>
    <t>Program / Kegiatan</t>
  </si>
  <si>
    <t>SKPD Pengelola</t>
  </si>
  <si>
    <t>Lokasi Kegiatan</t>
  </si>
  <si>
    <t>(Dusun / RT/RW)</t>
  </si>
  <si>
    <t>Satuan</t>
  </si>
  <si>
    <t>Pagu Dana</t>
  </si>
  <si>
    <t>(Rp)</t>
  </si>
  <si>
    <t>Volume</t>
  </si>
  <si>
    <t>DAFTAR SUMBER DAYA ALAM</t>
  </si>
  <si>
    <t>Uraian Sumber Daya Alam</t>
  </si>
  <si>
    <t>Keterangan :</t>
  </si>
  <si>
    <t>diisi dengan data sekunder dari data Potensi Desa, Profil Desa, Monografi Desa, Data Kependudukan</t>
  </si>
  <si>
    <t>catatan sipil, data pendidikan dll yang relevan</t>
  </si>
  <si>
    <t>D = SDA dalam Desa</t>
  </si>
  <si>
    <t>K = SDA terkait Kawasan Perdesaan / Wilayah Antar Desa</t>
  </si>
  <si>
    <t>DAFTAR SUMBER DAYA MANUSIA</t>
  </si>
  <si>
    <t>D = SDM dalam Desa</t>
  </si>
  <si>
    <t xml:space="preserve">Uraian Sumber Daya Manusia </t>
  </si>
  <si>
    <t>Uraian Sumber Daya Pembangunan</t>
  </si>
  <si>
    <t>DAFTAR SUMBER DAYA PEMBANGUNAN</t>
  </si>
  <si>
    <t>DAFTAR SUMBER DAYA SOSIAL BUDAYA</t>
  </si>
  <si>
    <t>Uraian Sumber Daya Sosial Budaya</t>
  </si>
  <si>
    <t xml:space="preserve">Keterangan : </t>
  </si>
  <si>
    <t>Sumber daya sosial diisi dengan budaya-budaya yang dimiliki dan berkembang. Seperti kegiatan</t>
  </si>
  <si>
    <t xml:space="preserve">kegiatan Gotong royong, peringatan-peringatan hari-hari tertentu yang masih dilakukan serta </t>
  </si>
  <si>
    <t>pengembangan dari kegiatan/festifal seni-budaya lainnya.</t>
  </si>
  <si>
    <t>REKAPITULASI USULAN RENCANA KEGIATAN PEMBANGUNAN DESA</t>
  </si>
  <si>
    <t>Usulan Rencana Kegiatan</t>
  </si>
  <si>
    <t>Berdasarkan Bidang</t>
  </si>
  <si>
    <t>Rencana Lokasi</t>
  </si>
  <si>
    <t>Perkiraan</t>
  </si>
  <si>
    <t>Penerima Manfaat</t>
  </si>
  <si>
    <t>Laki-laki</t>
  </si>
  <si>
    <t>Perempuan</t>
  </si>
  <si>
    <t>A-RTM</t>
  </si>
  <si>
    <t>A- RTM : Anggota Rumah Tangga Miskin</t>
  </si>
  <si>
    <t>DAFTAR GAGASAN DUSUN / KELOMPOK</t>
  </si>
  <si>
    <t>Gagasan Kegiatan</t>
  </si>
  <si>
    <t xml:space="preserve">Prakiraan </t>
  </si>
  <si>
    <t>LK</t>
  </si>
  <si>
    <t>PR</t>
  </si>
  <si>
    <t>Dusun selokondung</t>
  </si>
  <si>
    <t>kantor desa sumbersari</t>
  </si>
  <si>
    <t>Kantor Desa sumbersari</t>
  </si>
  <si>
    <t>tercapainya pendidikan usia dini</t>
  </si>
  <si>
    <t>sumbersari</t>
  </si>
  <si>
    <t>Terwujudnya pendidikan pada usia dini</t>
  </si>
  <si>
    <t>Memberikan pelayanan pada lansia</t>
  </si>
  <si>
    <t>Tercapai pelayanan pada lansia</t>
  </si>
  <si>
    <t>Peningkatan Peran Masyarakat Desa Di Desa sumbersari</t>
  </si>
  <si>
    <t>terciptanya masyarakat yang kreatif dan inovatif</t>
  </si>
  <si>
    <t>Peningkatan kreatifitas warga sumbersari</t>
  </si>
  <si>
    <t>penguatan dan peningkatan keamanan</t>
  </si>
  <si>
    <t>BIDANG PEMBINAAN MASYARAKAT</t>
  </si>
  <si>
    <t>BIDANG PEMBERDAYAAN MASYARAKAT</t>
  </si>
  <si>
    <t>ADD,DD</t>
  </si>
  <si>
    <t>kader KB</t>
  </si>
  <si>
    <t>BIDANG TAK TERDUGA</t>
  </si>
  <si>
    <t>pengeluaran tak terduga</t>
  </si>
  <si>
    <t>desa sumbersari</t>
  </si>
  <si>
    <t>Penyusunan RKPDes</t>
  </si>
  <si>
    <t>silpa</t>
  </si>
  <si>
    <t>Penyusunan APBDes</t>
  </si>
  <si>
    <t>Pengelolaan informasi desa</t>
  </si>
  <si>
    <t>Pemeliharaan Kendaraan Dinas</t>
  </si>
  <si>
    <t>Pemeliharaan rutin/ berkala kendaraan dinas/ operasional</t>
  </si>
  <si>
    <t>E</t>
  </si>
  <si>
    <t>F</t>
  </si>
  <si>
    <t>G</t>
  </si>
  <si>
    <t>Renovasi posyandu</t>
  </si>
  <si>
    <t>pembinaan perlindungan masyarakat</t>
  </si>
  <si>
    <t>Pembinaan organisasi perempuan/ PKK</t>
  </si>
  <si>
    <t>organisasi perempuan/ PKK</t>
  </si>
  <si>
    <t>pendidikan anak usia dini</t>
  </si>
  <si>
    <t>waktu pelaksanaan</t>
  </si>
  <si>
    <t>pembinaan karang wreda</t>
  </si>
  <si>
    <t>pembinaan posyandu</t>
  </si>
  <si>
    <t>H</t>
  </si>
  <si>
    <t>Desa sumbersari</t>
  </si>
  <si>
    <t>RENCANA KEPERLUAN MENDESAK</t>
  </si>
  <si>
    <t>Keperluan mendesak</t>
  </si>
  <si>
    <t>Penyediaan Penghasilan Tetap dan Tunjangan Kepala Desa</t>
  </si>
  <si>
    <t>mensejahterahkan kepala desa dan perangkat desa</t>
  </si>
  <si>
    <t>Tercapainya kesejahteraan kepala desa dan perangkat desa</t>
  </si>
  <si>
    <t>Penyediaan Tunjangan BPD</t>
  </si>
  <si>
    <t>mensejahterahkan BPD dan anggotanya</t>
  </si>
  <si>
    <t>Tercapainya kesejahteraan BPD dan anggotanya</t>
  </si>
  <si>
    <t>penyediaan operasional BPD</t>
  </si>
  <si>
    <t>Tercapainya pelayanan administrasi BPD</t>
  </si>
  <si>
    <t>Penyediaan insentif/ operasional RT/RW</t>
  </si>
  <si>
    <t>mensejahterahkan RT TW</t>
  </si>
  <si>
    <t>Tercapainya Kesejahteraan RT RW</t>
  </si>
  <si>
    <t>Penyediaan tambahan tunjangan kepala desa</t>
  </si>
  <si>
    <t>PAD</t>
  </si>
  <si>
    <t>Penyediaan tambahan tunjangan perangkat  desa</t>
  </si>
  <si>
    <t>pemeliharaan perlengkapan dan peralatan kantor desa</t>
  </si>
  <si>
    <t>Penyediaan sarana(aset tetap)perkantoran/ pemerintahan</t>
  </si>
  <si>
    <t>Penyusunan dokumen perencanaan desa(RKPDes)</t>
  </si>
  <si>
    <t>pennyusunan dokumen keuangan desa (APBDes/ APBDes perubahan/ LPJ APBDes dan seluruh dokumen terkait)</t>
  </si>
  <si>
    <t>pengembangan sistem informasi desa</t>
  </si>
  <si>
    <t>BHP/ BHR</t>
  </si>
  <si>
    <t>Penyediaan Penghasilan Tetap dan Tunjangan Perangkat  Desa</t>
  </si>
  <si>
    <t>mensejahterahkan perangkat desa</t>
  </si>
  <si>
    <t xml:space="preserve">mensejahterahkan kepala desa </t>
  </si>
  <si>
    <t>Tercapainya kesejahteraan perangkat desa</t>
  </si>
  <si>
    <t xml:space="preserve">Tercapainya kesejahteraan kepala desa </t>
  </si>
  <si>
    <t>pemeliharaan kendaraan dinas</t>
  </si>
  <si>
    <t>terpeliharanya aset bermotor desa</t>
  </si>
  <si>
    <t>tercapainya pemeliharaan aset bermotor desa</t>
  </si>
  <si>
    <t>Penyediaan Jaminan sosial bagi perangkat desa dan perangkat desa</t>
  </si>
  <si>
    <t>PKA</t>
  </si>
  <si>
    <t>FIX</t>
  </si>
  <si>
    <t>Terwujudnya kemajuan pembangunan taman</t>
  </si>
  <si>
    <t>Sumbersari</t>
  </si>
  <si>
    <t>balai desa sumbersari</t>
  </si>
  <si>
    <t>Kelancaran Arus perairan</t>
  </si>
  <si>
    <t>Terwujudnya saluran perairan</t>
  </si>
  <si>
    <t>Kebersihan lingkungan masyarakat</t>
  </si>
  <si>
    <t>Terwujudnya kebersihan masyarakat</t>
  </si>
  <si>
    <t>Terpeliharanya tempat parkir</t>
  </si>
  <si>
    <t>Terwujudnya keamanan tempat parkir ambulan</t>
  </si>
  <si>
    <t>KIM</t>
  </si>
  <si>
    <t>Memberikan pelayanan Informasi kepada masyarakat</t>
  </si>
  <si>
    <t>tercapainya  pelayanan Informasi kepada masyarakat</t>
  </si>
  <si>
    <t>ADD, DD</t>
  </si>
  <si>
    <t>STUNTING</t>
  </si>
  <si>
    <t>Memberikan pelayanan Kesehatan kepada masyarakat</t>
  </si>
  <si>
    <t>tercapainya  pelayanan kesehatan kepada masyarakat</t>
  </si>
  <si>
    <t>KEJAR PAKET</t>
  </si>
  <si>
    <t>Memberikan pelayanan pendidikan kepada masyarakat</t>
  </si>
  <si>
    <t>tercapainya  pelayanan pendidikan  kepada masyarakat</t>
  </si>
  <si>
    <t>Memberikan pelayanan kebersihan kepada masyarakat</t>
  </si>
  <si>
    <t>tercapainya pelayanan kebersihan kepada masyarakat</t>
  </si>
  <si>
    <t>Penghasilan tetap kepala desa</t>
  </si>
  <si>
    <t>penghasilan tetap perangkat desa</t>
  </si>
  <si>
    <t>Penyediaan Jaminan Sosial bagi Kepala Desa  dan  Perangkat  Desa</t>
  </si>
  <si>
    <t>Penyediaan jaminan sosial kades dan perangkat desa</t>
  </si>
  <si>
    <t>ADD, SILPA</t>
  </si>
  <si>
    <t>INSENTIF RT/RW</t>
  </si>
  <si>
    <t>Tunjangan BPD dan anggotanya</t>
  </si>
  <si>
    <t>dukungan pelaksanaan dan sosialisasi pilkades, pemilihan kepala kewilayahan dan pemilihan BPD( yang menjadi wewenang desa)</t>
  </si>
  <si>
    <t>Terlaksananya pilkades dengn lancar</t>
  </si>
  <si>
    <t>administrasi pajak bumi dan bangunan</t>
  </si>
  <si>
    <t>kelancaran penarikan pajak bumi dan bangunan</t>
  </si>
  <si>
    <t>PBH</t>
  </si>
  <si>
    <t>Pemeliharaan gedung sarana kantor desa</t>
  </si>
  <si>
    <t>terpeliharanya gedung sarana kantor desa</t>
  </si>
  <si>
    <t>Penyelenggaraan PAUD/ TK</t>
  </si>
  <si>
    <t>Terselenggaranya pendidikan PAUD</t>
  </si>
  <si>
    <t>2019</t>
  </si>
  <si>
    <t>Kejar paket</t>
  </si>
  <si>
    <t>pelatihan pendidikan</t>
  </si>
  <si>
    <t>terciptanya SDM yang berpendidikan</t>
  </si>
  <si>
    <t>pengelolaan perpustakaan milik desa</t>
  </si>
  <si>
    <t>terpeliharanya perpustakaan desa</t>
  </si>
  <si>
    <t>PELAKSANAAN POS KESEHATAN</t>
  </si>
  <si>
    <t>Terlaksananya pos kesehatan</t>
  </si>
  <si>
    <t>Lansia</t>
  </si>
  <si>
    <t>Terlaksananya program lansia</t>
  </si>
  <si>
    <t>penyuluhan kesehatan</t>
  </si>
  <si>
    <t>Terlaksananya penyuluhan kesehatan</t>
  </si>
  <si>
    <t>pembanguan posyandu</t>
  </si>
  <si>
    <t>pembangunan plengsengan bayur dan pakeman</t>
  </si>
  <si>
    <t>plengsengan</t>
  </si>
  <si>
    <t>bayur, pakeman</t>
  </si>
  <si>
    <t>pembangunan pujasera</t>
  </si>
  <si>
    <t>pujasera</t>
  </si>
  <si>
    <t>plengsengan bayur</t>
  </si>
  <si>
    <t>dusun bayur</t>
  </si>
  <si>
    <t>DD, BKK</t>
  </si>
  <si>
    <t>PEMBANGUNAN TEMPAT PARKIR</t>
  </si>
  <si>
    <t>Tempat parkir</t>
  </si>
  <si>
    <t>Pembangunan gapuro</t>
  </si>
  <si>
    <t>gapuro balai desa</t>
  </si>
  <si>
    <t>jambanisasi</t>
  </si>
  <si>
    <t>pegadaan jamban</t>
  </si>
  <si>
    <t>Tersedianya informasi bagi masyarakat</t>
  </si>
  <si>
    <t>I</t>
  </si>
  <si>
    <t>J</t>
  </si>
  <si>
    <t>K</t>
  </si>
  <si>
    <t>M</t>
  </si>
  <si>
    <t>N</t>
  </si>
  <si>
    <t>O</t>
  </si>
  <si>
    <t>Penguatan dan peningkatan keamanan</t>
  </si>
  <si>
    <t>Koordinasi pembinaan keamanan</t>
  </si>
  <si>
    <t>terkenda;a perijinan dengan PU</t>
  </si>
  <si>
    <t>PELATIHAN BIDANG HUKUM</t>
  </si>
  <si>
    <t>Fasilitasi kegiatan kemasyarakatan</t>
  </si>
  <si>
    <t>kegiatan kemasyarakatan</t>
  </si>
  <si>
    <t>peningkatan kapasitas BPD</t>
  </si>
  <si>
    <t>Pelatihan puding art</t>
  </si>
  <si>
    <t>pelatihan</t>
  </si>
  <si>
    <t>Pelatihan managemen</t>
  </si>
  <si>
    <t>PERATURAN DESA NOMOR 7 TAHUN 2021</t>
  </si>
  <si>
    <t>TENTANG RENCANA KERJA PEMERINTAH DESA TAHUN 2022</t>
  </si>
  <si>
    <t>Penyusunan pendataan pemutakhiran profil desa</t>
  </si>
  <si>
    <t>Administrasi PBB</t>
  </si>
  <si>
    <t>TA. 2022</t>
  </si>
  <si>
    <t>BPJS ketenagakerjaan BPD</t>
  </si>
  <si>
    <t>Renovasi pendopo balai desa</t>
  </si>
  <si>
    <t>pembangunan talud jalan pakeman</t>
  </si>
  <si>
    <t>pembangunan posyandu asoka bayur kidul</t>
  </si>
  <si>
    <t>rabat jalan selok ondung</t>
  </si>
  <si>
    <t>rabat beton pakeman</t>
  </si>
  <si>
    <t>PERPUSTAKAAN</t>
  </si>
  <si>
    <t>Pencapaian KB</t>
  </si>
  <si>
    <t>LITERASI</t>
  </si>
  <si>
    <t>Koordinasi keamanan</t>
  </si>
  <si>
    <t>BABINSA</t>
  </si>
  <si>
    <t>BABINKAMTIBNAS</t>
  </si>
  <si>
    <t>PENYERTAAN MODAL</t>
  </si>
  <si>
    <t>Tercapainya perekonomian masyarakat yang sejahtera</t>
  </si>
  <si>
    <t>BLT</t>
  </si>
  <si>
    <t>Masyarakat</t>
  </si>
  <si>
    <t>EVALUASI PELAKSANAAN RKP Desa TAHUN 2021</t>
  </si>
</sst>
</file>

<file path=xl/styles.xml><?xml version="1.0" encoding="utf-8"?>
<styleSheet xmlns="http://schemas.openxmlformats.org/spreadsheetml/2006/main">
  <numFmts count="2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2"/>
      <name val="Bookman Old Style"/>
      <family val="1"/>
    </font>
    <font>
      <b/>
      <sz val="8"/>
      <name val="Arial Narrow"/>
      <family val="2"/>
    </font>
    <font>
      <b/>
      <sz val="8"/>
      <name val="Bookman Old Style"/>
      <family val="1"/>
    </font>
    <font>
      <sz val="10"/>
      <name val="Bookman Old Style"/>
      <family val="1"/>
    </font>
    <font>
      <sz val="10"/>
      <name val="Wingdings"/>
      <family val="0"/>
    </font>
    <font>
      <b/>
      <sz val="12"/>
      <name val="Bookman Old Style"/>
      <family val="1"/>
    </font>
    <font>
      <b/>
      <sz val="10"/>
      <name val="Arial Narrow"/>
      <family val="2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0"/>
      <color indexed="8"/>
      <name val="Calibri"/>
      <family val="2"/>
    </font>
    <font>
      <b/>
      <sz val="10"/>
      <color indexed="8"/>
      <name val="Bookman Old Style"/>
      <family val="1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Calibri"/>
      <family val="2"/>
    </font>
    <font>
      <sz val="10"/>
      <color indexed="8"/>
      <name val="Wingdings"/>
      <family val="0"/>
    </font>
    <font>
      <sz val="9"/>
      <color indexed="8"/>
      <name val="Calibri"/>
      <family val="2"/>
    </font>
    <font>
      <sz val="9"/>
      <color indexed="8"/>
      <name val="Bookman Old Style"/>
      <family val="1"/>
    </font>
    <font>
      <sz val="24"/>
      <color indexed="8"/>
      <name val="Bookman Old Style"/>
      <family val="1"/>
    </font>
    <font>
      <sz val="8"/>
      <color indexed="8"/>
      <name val="Bookman Old Style"/>
      <family val="1"/>
    </font>
    <font>
      <b/>
      <sz val="9"/>
      <color indexed="8"/>
      <name val="Bookman Old Style"/>
      <family val="1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Wingdings"/>
      <family val="0"/>
    </font>
    <font>
      <sz val="9"/>
      <color theme="1"/>
      <name val="Calibri"/>
      <family val="2"/>
    </font>
    <font>
      <sz val="9"/>
      <color theme="1"/>
      <name val="Bookman Old Style"/>
      <family val="1"/>
    </font>
    <font>
      <sz val="24"/>
      <color theme="1"/>
      <name val="Bookman Old Style"/>
      <family val="1"/>
    </font>
    <font>
      <sz val="8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65" fillId="0" borderId="0" xfId="0" applyFont="1" applyAlignment="1">
      <alignment/>
    </xf>
    <xf numFmtId="0" fontId="60" fillId="0" borderId="0" xfId="0" applyFont="1" applyAlignment="1">
      <alignment horizontal="center"/>
    </xf>
    <xf numFmtId="0" fontId="62" fillId="33" borderId="11" xfId="0" applyFont="1" applyFill="1" applyBorder="1" applyAlignment="1">
      <alignment/>
    </xf>
    <xf numFmtId="0" fontId="62" fillId="33" borderId="11" xfId="0" applyFont="1" applyFill="1" applyBorder="1" applyAlignment="1">
      <alignment horizontal="center"/>
    </xf>
    <xf numFmtId="0" fontId="66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/>
    </xf>
    <xf numFmtId="178" fontId="67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4" fillId="0" borderId="13" xfId="0" applyFont="1" applyBorder="1" applyAlignment="1">
      <alignment horizontal="center" vertical="center" wrapText="1"/>
    </xf>
    <xf numFmtId="169" fontId="67" fillId="0" borderId="10" xfId="0" applyNumberFormat="1" applyFont="1" applyBorder="1" applyAlignment="1">
      <alignment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169" fontId="6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6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6" fillId="33" borderId="16" xfId="0" applyFont="1" applyFill="1" applyBorder="1" applyAlignment="1">
      <alignment/>
    </xf>
    <xf numFmtId="0" fontId="36" fillId="33" borderId="16" xfId="0" applyFont="1" applyFill="1" applyBorder="1" applyAlignment="1">
      <alignment horizontal="center"/>
    </xf>
    <xf numFmtId="169" fontId="3" fillId="0" borderId="0" xfId="0" applyNumberFormat="1" applyFont="1" applyFill="1" applyAlignment="1">
      <alignment/>
    </xf>
    <xf numFmtId="0" fontId="6" fillId="0" borderId="17" xfId="0" applyFont="1" applyBorder="1" applyAlignment="1">
      <alignment horizontal="center" vertical="center"/>
    </xf>
    <xf numFmtId="169" fontId="6" fillId="0" borderId="0" xfId="0" applyNumberFormat="1" applyFont="1" applyFill="1" applyAlignment="1">
      <alignment/>
    </xf>
    <xf numFmtId="0" fontId="6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64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 shrinkToFi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vertical="center" wrapText="1"/>
    </xf>
    <xf numFmtId="0" fontId="67" fillId="0" borderId="11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9" fontId="67" fillId="0" borderId="10" xfId="0" applyNumberFormat="1" applyFont="1" applyBorder="1" applyAlignment="1">
      <alignment horizontal="left" vertical="center" wrapText="1"/>
    </xf>
    <xf numFmtId="0" fontId="67" fillId="0" borderId="13" xfId="0" applyFont="1" applyBorder="1" applyAlignment="1">
      <alignment/>
    </xf>
    <xf numFmtId="169" fontId="5" fillId="0" borderId="10" xfId="0" applyNumberFormat="1" applyFont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69" fontId="67" fillId="0" borderId="10" xfId="43" applyFont="1" applyBorder="1" applyAlignment="1">
      <alignment horizontal="center" vertical="center" wrapText="1"/>
    </xf>
    <xf numFmtId="41" fontId="70" fillId="0" borderId="10" xfId="43" applyNumberFormat="1" applyFont="1" applyBorder="1" applyAlignment="1">
      <alignment/>
    </xf>
    <xf numFmtId="0" fontId="70" fillId="0" borderId="10" xfId="0" applyFont="1" applyBorder="1" applyAlignment="1">
      <alignment wrapText="1"/>
    </xf>
    <xf numFmtId="41" fontId="70" fillId="0" borderId="10" xfId="43" applyNumberFormat="1" applyFont="1" applyBorder="1" applyAlignment="1">
      <alignment wrapText="1"/>
    </xf>
    <xf numFmtId="169" fontId="71" fillId="0" borderId="11" xfId="0" applyNumberFormat="1" applyFont="1" applyBorder="1" applyAlignment="1" quotePrefix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72" fillId="0" borderId="13" xfId="0" applyFont="1" applyBorder="1" applyAlignment="1">
      <alignment vertical="center" wrapText="1"/>
    </xf>
    <xf numFmtId="169" fontId="67" fillId="0" borderId="10" xfId="43" applyFont="1" applyBorder="1" applyAlignment="1">
      <alignment vertical="center" wrapText="1"/>
    </xf>
    <xf numFmtId="9" fontId="67" fillId="0" borderId="10" xfId="0" applyNumberFormat="1" applyFont="1" applyBorder="1" applyAlignment="1">
      <alignment vertical="center" wrapText="1"/>
    </xf>
    <xf numFmtId="169" fontId="67" fillId="0" borderId="11" xfId="43" applyFont="1" applyBorder="1" applyAlignment="1">
      <alignment horizontal="center" vertical="center" wrapText="1"/>
    </xf>
    <xf numFmtId="169" fontId="67" fillId="0" borderId="10" xfId="43" applyFont="1" applyBorder="1" applyAlignment="1">
      <alignment vertical="center"/>
    </xf>
    <xf numFmtId="169" fontId="67" fillId="0" borderId="13" xfId="43" applyFont="1" applyBorder="1" applyAlignment="1">
      <alignment horizontal="center" vertical="center" wrapText="1"/>
    </xf>
    <xf numFmtId="169" fontId="67" fillId="0" borderId="10" xfId="43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69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71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66" fillId="0" borderId="0" xfId="0" applyFont="1" applyAlignment="1">
      <alignment/>
    </xf>
    <xf numFmtId="169" fontId="71" fillId="0" borderId="10" xfId="0" applyNumberFormat="1" applyFont="1" applyBorder="1" applyAlignment="1">
      <alignment vertical="center" wrapText="1"/>
    </xf>
    <xf numFmtId="169" fontId="67" fillId="0" borderId="10" xfId="0" applyNumberFormat="1" applyFont="1" applyBorder="1" applyAlignment="1">
      <alignment horizontal="center" vertical="center" wrapText="1"/>
    </xf>
    <xf numFmtId="169" fontId="67" fillId="0" borderId="10" xfId="43" applyFont="1" applyBorder="1" applyAlignment="1" quotePrefix="1">
      <alignment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left" vertical="center" wrapText="1"/>
    </xf>
    <xf numFmtId="169" fontId="74" fillId="0" borderId="18" xfId="43" applyFont="1" applyBorder="1" applyAlignment="1">
      <alignment horizontal="center" vertical="center" wrapText="1"/>
    </xf>
    <xf numFmtId="9" fontId="74" fillId="0" borderId="10" xfId="0" applyNumberFormat="1" applyFont="1" applyBorder="1" applyAlignment="1">
      <alignment horizontal="center" vertical="center" wrapText="1"/>
    </xf>
    <xf numFmtId="169" fontId="74" fillId="0" borderId="13" xfId="0" applyNumberFormat="1" applyFont="1" applyBorder="1" applyAlignment="1">
      <alignment horizontal="center" vertical="center" wrapText="1"/>
    </xf>
    <xf numFmtId="9" fontId="74" fillId="0" borderId="18" xfId="0" applyNumberFormat="1" applyFont="1" applyBorder="1" applyAlignment="1">
      <alignment horizontal="center" vertical="center" wrapText="1"/>
    </xf>
    <xf numFmtId="41" fontId="74" fillId="0" borderId="18" xfId="0" applyNumberFormat="1" applyFont="1" applyBorder="1" applyAlignment="1">
      <alignment horizontal="center" vertical="center" wrapText="1"/>
    </xf>
    <xf numFmtId="41" fontId="74" fillId="0" borderId="13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/>
    </xf>
    <xf numFmtId="178" fontId="71" fillId="0" borderId="10" xfId="0" applyNumberFormat="1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169" fontId="71" fillId="0" borderId="10" xfId="0" applyNumberFormat="1" applyFont="1" applyBorder="1" applyAlignment="1">
      <alignment vertical="center"/>
    </xf>
    <xf numFmtId="9" fontId="71" fillId="0" borderId="10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vertical="center"/>
    </xf>
    <xf numFmtId="0" fontId="71" fillId="0" borderId="11" xfId="0" applyFont="1" applyBorder="1" applyAlignment="1">
      <alignment vertical="center" wrapText="1"/>
    </xf>
    <xf numFmtId="0" fontId="71" fillId="0" borderId="11" xfId="0" applyFont="1" applyBorder="1" applyAlignment="1" quotePrefix="1">
      <alignment vertical="center" wrapText="1"/>
    </xf>
    <xf numFmtId="0" fontId="71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10" xfId="0" applyFont="1" applyBorder="1" applyAlignment="1">
      <alignment vertical="center" wrapText="1"/>
    </xf>
    <xf numFmtId="17" fontId="71" fillId="0" borderId="11" xfId="0" applyNumberFormat="1" applyFont="1" applyBorder="1" applyAlignment="1" quotePrefix="1">
      <alignment vertical="center" wrapText="1"/>
    </xf>
    <xf numFmtId="169" fontId="71" fillId="0" borderId="11" xfId="0" applyNumberFormat="1" applyFont="1" applyBorder="1" applyAlignment="1">
      <alignment vertical="center" wrapText="1"/>
    </xf>
    <xf numFmtId="9" fontId="71" fillId="0" borderId="11" xfId="0" applyNumberFormat="1" applyFont="1" applyBorder="1" applyAlignment="1">
      <alignment horizontal="center" vertical="center"/>
    </xf>
    <xf numFmtId="169" fontId="71" fillId="0" borderId="11" xfId="0" applyNumberFormat="1" applyFont="1" applyBorder="1" applyAlignment="1">
      <alignment vertical="center"/>
    </xf>
    <xf numFmtId="0" fontId="71" fillId="0" borderId="11" xfId="0" applyFont="1" applyBorder="1" applyAlignment="1" quotePrefix="1">
      <alignment horizontal="center" vertical="center"/>
    </xf>
    <xf numFmtId="0" fontId="71" fillId="0" borderId="11" xfId="0" applyFont="1" applyBorder="1" applyAlignment="1" quotePrefix="1">
      <alignment horizontal="right" vertical="center"/>
    </xf>
    <xf numFmtId="0" fontId="71" fillId="0" borderId="13" xfId="0" applyFont="1" applyBorder="1" applyAlignment="1">
      <alignment vertical="center" wrapText="1"/>
    </xf>
    <xf numFmtId="0" fontId="71" fillId="0" borderId="19" xfId="0" applyFont="1" applyBorder="1" applyAlignment="1">
      <alignment vertical="center" wrapText="1"/>
    </xf>
    <xf numFmtId="169" fontId="71" fillId="0" borderId="13" xfId="0" applyNumberFormat="1" applyFont="1" applyBorder="1" applyAlignment="1">
      <alignment vertical="center" wrapText="1"/>
    </xf>
    <xf numFmtId="0" fontId="71" fillId="0" borderId="10" xfId="0" applyFont="1" applyBorder="1" applyAlignment="1" quotePrefix="1">
      <alignment horizontal="center" vertical="center"/>
    </xf>
    <xf numFmtId="0" fontId="71" fillId="0" borderId="20" xfId="0" applyFont="1" applyBorder="1" applyAlignment="1">
      <alignment horizontal="center" vertical="center"/>
    </xf>
    <xf numFmtId="169" fontId="71" fillId="0" borderId="1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67" fillId="34" borderId="0" xfId="0" applyFont="1" applyFill="1" applyAlignment="1">
      <alignment/>
    </xf>
    <xf numFmtId="3" fontId="73" fillId="0" borderId="0" xfId="0" applyNumberFormat="1" applyFont="1" applyAlignment="1">
      <alignment/>
    </xf>
    <xf numFmtId="169" fontId="0" fillId="0" borderId="10" xfId="43" applyFont="1" applyBorder="1" applyAlignment="1">
      <alignment wrapText="1"/>
    </xf>
    <xf numFmtId="169" fontId="67" fillId="35" borderId="10" xfId="0" applyNumberFormat="1" applyFont="1" applyFill="1" applyBorder="1" applyAlignment="1">
      <alignment horizontal="center" vertical="center"/>
    </xf>
    <xf numFmtId="169" fontId="0" fillId="34" borderId="10" xfId="43" applyFont="1" applyFill="1" applyBorder="1" applyAlignment="1">
      <alignment/>
    </xf>
    <xf numFmtId="169" fontId="73" fillId="0" borderId="10" xfId="43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74" fillId="0" borderId="11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74" fillId="0" borderId="17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1" fillId="0" borderId="11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68" fillId="0" borderId="1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7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8" fillId="0" borderId="11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35</xdr:row>
      <xdr:rowOff>0</xdr:rowOff>
    </xdr:from>
    <xdr:to>
      <xdr:col>4</xdr:col>
      <xdr:colOff>1047750</xdr:colOff>
      <xdr:row>43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6667500"/>
          <a:ext cx="248602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Mengetahui,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Kepala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Drs. HERU SUBIANTORO</a:t>
          </a:r>
        </a:p>
      </xdr:txBody>
    </xdr:sp>
    <xdr:clientData/>
  </xdr:twoCellAnchor>
  <xdr:twoCellAnchor>
    <xdr:from>
      <xdr:col>5</xdr:col>
      <xdr:colOff>704850</xdr:colOff>
      <xdr:row>35</xdr:row>
      <xdr:rowOff>0</xdr:rowOff>
    </xdr:from>
    <xdr:to>
      <xdr:col>9</xdr:col>
      <xdr:colOff>9525</xdr:colOff>
      <xdr:row>43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62350" y="6667500"/>
          <a:ext cx="26765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Sidorejo, tanggal 14 September 2018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Ketua Tim Penyusun RPJM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(........................................)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180975</xdr:rowOff>
    </xdr:from>
    <xdr:to>
      <xdr:col>4</xdr:col>
      <xdr:colOff>923925</xdr:colOff>
      <xdr:row>50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991475"/>
          <a:ext cx="25336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Mengetahui,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Kepala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Drs. HERU SUBIANTORO</a:t>
          </a:r>
        </a:p>
      </xdr:txBody>
    </xdr:sp>
    <xdr:clientData/>
  </xdr:twoCellAnchor>
  <xdr:twoCellAnchor>
    <xdr:from>
      <xdr:col>4</xdr:col>
      <xdr:colOff>1295400</xdr:colOff>
      <xdr:row>41</xdr:row>
      <xdr:rowOff>85725</xdr:rowOff>
    </xdr:from>
    <xdr:to>
      <xdr:col>7</xdr:col>
      <xdr:colOff>28575</xdr:colOff>
      <xdr:row>49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05125" y="7896225"/>
          <a:ext cx="27527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Sidorejo, tanggal 14 September 2018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Ketua Tim Penyusun RPJM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(........................................)</a:t>
          </a:r>
        </a:p>
      </xdr:txBody>
    </xdr:sp>
    <xdr:clientData/>
  </xdr:twoCellAnchor>
  <xdr:twoCellAnchor>
    <xdr:from>
      <xdr:col>0</xdr:col>
      <xdr:colOff>0</xdr:colOff>
      <xdr:row>102</xdr:row>
      <xdr:rowOff>180975</xdr:rowOff>
    </xdr:from>
    <xdr:to>
      <xdr:col>4</xdr:col>
      <xdr:colOff>923925</xdr:colOff>
      <xdr:row>111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9611975"/>
          <a:ext cx="25336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Mengetahui,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Kepala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Drs. HERU SUBIANTORO</a:t>
          </a:r>
        </a:p>
      </xdr:txBody>
    </xdr:sp>
    <xdr:clientData/>
  </xdr:twoCellAnchor>
  <xdr:twoCellAnchor>
    <xdr:from>
      <xdr:col>4</xdr:col>
      <xdr:colOff>1295400</xdr:colOff>
      <xdr:row>102</xdr:row>
      <xdr:rowOff>85725</xdr:rowOff>
    </xdr:from>
    <xdr:to>
      <xdr:col>7</xdr:col>
      <xdr:colOff>28575</xdr:colOff>
      <xdr:row>110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05125" y="19516725"/>
          <a:ext cx="27527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Sidorejo, tanggal 14 September 2018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Ketua Tim Penyusun RPJM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(........................................)</a:t>
          </a:r>
        </a:p>
      </xdr:txBody>
    </xdr:sp>
    <xdr:clientData/>
  </xdr:twoCellAnchor>
  <xdr:twoCellAnchor>
    <xdr:from>
      <xdr:col>0</xdr:col>
      <xdr:colOff>0</xdr:colOff>
      <xdr:row>161</xdr:row>
      <xdr:rowOff>180975</xdr:rowOff>
    </xdr:from>
    <xdr:to>
      <xdr:col>4</xdr:col>
      <xdr:colOff>923925</xdr:colOff>
      <xdr:row>170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30851475"/>
          <a:ext cx="25336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Mengetahui,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Kepala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Drs. HERU SUBIANTORO</a:t>
          </a:r>
        </a:p>
      </xdr:txBody>
    </xdr:sp>
    <xdr:clientData/>
  </xdr:twoCellAnchor>
  <xdr:twoCellAnchor>
    <xdr:from>
      <xdr:col>4</xdr:col>
      <xdr:colOff>1295400</xdr:colOff>
      <xdr:row>161</xdr:row>
      <xdr:rowOff>85725</xdr:rowOff>
    </xdr:from>
    <xdr:to>
      <xdr:col>7</xdr:col>
      <xdr:colOff>28575</xdr:colOff>
      <xdr:row>169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05125" y="30756225"/>
          <a:ext cx="27527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Sidorejo, tanggal 14 September 2018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Ketua Tim Penyusun RPJM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(........................................)</a:t>
          </a:r>
        </a:p>
      </xdr:txBody>
    </xdr:sp>
    <xdr:clientData/>
  </xdr:twoCellAnchor>
  <xdr:twoCellAnchor>
    <xdr:from>
      <xdr:col>0</xdr:col>
      <xdr:colOff>0</xdr:colOff>
      <xdr:row>214</xdr:row>
      <xdr:rowOff>180975</xdr:rowOff>
    </xdr:from>
    <xdr:to>
      <xdr:col>4</xdr:col>
      <xdr:colOff>923925</xdr:colOff>
      <xdr:row>223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40947975"/>
          <a:ext cx="25336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Mengetahui,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Kepala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Drs. HERU SUBIANTORO</a:t>
          </a:r>
        </a:p>
      </xdr:txBody>
    </xdr:sp>
    <xdr:clientData/>
  </xdr:twoCellAnchor>
  <xdr:twoCellAnchor>
    <xdr:from>
      <xdr:col>4</xdr:col>
      <xdr:colOff>1295400</xdr:colOff>
      <xdr:row>214</xdr:row>
      <xdr:rowOff>85725</xdr:rowOff>
    </xdr:from>
    <xdr:to>
      <xdr:col>7</xdr:col>
      <xdr:colOff>28575</xdr:colOff>
      <xdr:row>222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05125" y="40852725"/>
          <a:ext cx="27527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Sidorejo, tanggal 14 September 2018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Ketua Tim Penyusun RPJM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(........................................)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180975</xdr:rowOff>
    </xdr:from>
    <xdr:to>
      <xdr:col>5</xdr:col>
      <xdr:colOff>123825</xdr:colOff>
      <xdr:row>46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229475"/>
          <a:ext cx="250507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Mengetahui,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Kepala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Drs. HERU SUBIANTORO</a:t>
          </a:r>
        </a:p>
      </xdr:txBody>
    </xdr:sp>
    <xdr:clientData/>
  </xdr:twoCellAnchor>
  <xdr:twoCellAnchor>
    <xdr:from>
      <xdr:col>6</xdr:col>
      <xdr:colOff>142875</xdr:colOff>
      <xdr:row>37</xdr:row>
      <xdr:rowOff>85725</xdr:rowOff>
    </xdr:from>
    <xdr:to>
      <xdr:col>10</xdr:col>
      <xdr:colOff>409575</xdr:colOff>
      <xdr:row>45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7134225"/>
          <a:ext cx="27717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Sidorejo, tanggal 14 September 2018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Ketua Tim Penyusun RPJM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(........................................)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180975</xdr:rowOff>
    </xdr:from>
    <xdr:to>
      <xdr:col>4</xdr:col>
      <xdr:colOff>9525</xdr:colOff>
      <xdr:row>43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657975"/>
          <a:ext cx="290512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Mengetahui,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Kepala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Drs. HERU SUBIANTORO</a:t>
          </a:r>
        </a:p>
      </xdr:txBody>
    </xdr:sp>
    <xdr:clientData/>
  </xdr:twoCellAnchor>
  <xdr:twoCellAnchor>
    <xdr:from>
      <xdr:col>4</xdr:col>
      <xdr:colOff>809625</xdr:colOff>
      <xdr:row>34</xdr:row>
      <xdr:rowOff>0</xdr:rowOff>
    </xdr:from>
    <xdr:to>
      <xdr:col>8</xdr:col>
      <xdr:colOff>590550</xdr:colOff>
      <xdr:row>42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05225" y="6477000"/>
          <a:ext cx="270510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Sidorejo, tanggal 14 September 2018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Ketua Tim Penyusun RPJM Desa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(........................................)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B%20KEGIATAN%20BARU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LE%20DESA\FILE%20KU\DATA%202020\RKP%20SUMBERSARI%202019\2020\RINCIAN%20DATA%20USULAN%20RKP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LE%20DESA\FILE%20KU\DATA%202019\PENGECEKAN\RPD%20APBDES%202019%20PEMBETU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INCIAN%20USULAN%20RKP%202022%20TERBAR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ANG 1"/>
      <sheetName val="BIDANG 2"/>
      <sheetName val="BIDANG 3"/>
      <sheetName val="BIDANG 4"/>
      <sheetName val="BIDANG 5"/>
      <sheetName val="TOTAL"/>
    </sheetNames>
    <sheetDataSet>
      <sheetData sheetId="0">
        <row r="15">
          <cell r="G15">
            <v>36000000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DANG 1"/>
      <sheetName val="BIDANG 2"/>
      <sheetName val="BIDANG 3"/>
      <sheetName val="BIDANG 4"/>
      <sheetName val="BIDANG 5"/>
      <sheetName val="RINCIAN TERBARU"/>
      <sheetName val="Sheet1"/>
      <sheetName val="SUB RINCIAN"/>
    </sheetNames>
    <sheetDataSet>
      <sheetData sheetId="1">
        <row r="26">
          <cell r="I26">
            <v>860400000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PD_30%"/>
      <sheetName val="RPD_70%"/>
      <sheetName val="DRK"/>
      <sheetName val="Sheet1"/>
      <sheetName val="Sheet2"/>
      <sheetName val="Sheet3"/>
    </sheetNames>
    <sheetDataSet>
      <sheetData sheetId="0">
        <row r="27">
          <cell r="C27">
            <v>52800000</v>
          </cell>
        </row>
        <row r="49">
          <cell r="C49">
            <v>105262118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DANG 1"/>
      <sheetName val="BIDANG 2"/>
      <sheetName val="BIDANG 3"/>
      <sheetName val="BIDANG 4"/>
      <sheetName val="BIDANG 5"/>
      <sheetName val="RINCIAN TERBARU"/>
      <sheetName val="BPJS KETENAGAKERJAAN"/>
      <sheetName val="Sheet1"/>
      <sheetName val="RINCIAN BARU"/>
      <sheetName val="Sheet3"/>
    </sheetNames>
    <sheetDataSet>
      <sheetData sheetId="0">
        <row r="13">
          <cell r="L13">
            <v>104781080</v>
          </cell>
        </row>
        <row r="19">
          <cell r="L19">
            <v>2000000</v>
          </cell>
        </row>
        <row r="28">
          <cell r="O28">
            <v>611168000</v>
          </cell>
        </row>
      </sheetData>
      <sheetData sheetId="1">
        <row r="24">
          <cell r="E24">
            <v>27258500</v>
          </cell>
        </row>
      </sheetData>
      <sheetData sheetId="3">
        <row r="11">
          <cell r="E11">
            <v>85102500</v>
          </cell>
        </row>
      </sheetData>
      <sheetData sheetId="4">
        <row r="11">
          <cell r="E11">
            <v>248400000</v>
          </cell>
        </row>
      </sheetData>
      <sheetData sheetId="6">
        <row r="17">
          <cell r="D17">
            <v>19060680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26">
      <selection activeCell="B12" sqref="B12:B29"/>
    </sheetView>
  </sheetViews>
  <sheetFormatPr defaultColWidth="9.140625" defaultRowHeight="15"/>
  <cols>
    <col min="1" max="1" width="4.00390625" style="26" customWidth="1"/>
    <col min="2" max="2" width="25.8515625" style="26" customWidth="1"/>
    <col min="3" max="3" width="19.28125" style="26" customWidth="1"/>
    <col min="4" max="4" width="9.140625" style="26" customWidth="1"/>
    <col min="5" max="5" width="21.28125" style="26" customWidth="1"/>
    <col min="6" max="6" width="8.140625" style="26" customWidth="1"/>
    <col min="7" max="10" width="2.8515625" style="26" customWidth="1"/>
    <col min="11" max="11" width="9.140625" style="26" customWidth="1"/>
    <col min="12" max="12" width="15.28125" style="26" customWidth="1"/>
    <col min="13" max="13" width="8.00390625" style="26" customWidth="1"/>
    <col min="14" max="14" width="9.8515625" style="26" customWidth="1"/>
    <col min="15" max="15" width="7.57421875" style="26" customWidth="1"/>
    <col min="16" max="16" width="9.140625" style="26" customWidth="1"/>
    <col min="17" max="17" width="17.57421875" style="26" bestFit="1" customWidth="1"/>
    <col min="18" max="16384" width="9.140625" style="26" customWidth="1"/>
  </cols>
  <sheetData>
    <row r="2" spans="1:15" ht="15.75">
      <c r="A2" s="25"/>
      <c r="B2" s="25"/>
      <c r="C2" s="25"/>
      <c r="D2" s="25"/>
      <c r="E2" s="25"/>
      <c r="F2" s="163" t="s">
        <v>72</v>
      </c>
      <c r="G2" s="163"/>
      <c r="H2" s="163"/>
      <c r="I2" s="163"/>
      <c r="J2" s="163"/>
      <c r="K2" s="163"/>
      <c r="L2" s="163"/>
      <c r="M2" s="163"/>
      <c r="N2" s="163"/>
      <c r="O2" s="163"/>
    </row>
    <row r="3" spans="1:15" ht="15.75">
      <c r="A3" s="25"/>
      <c r="B3" s="25"/>
      <c r="C3" s="25"/>
      <c r="D3" s="25"/>
      <c r="E3" s="25"/>
      <c r="F3" s="163" t="s">
        <v>289</v>
      </c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5.75">
      <c r="A4" s="25"/>
      <c r="B4" s="25"/>
      <c r="C4" s="25"/>
      <c r="D4" s="25"/>
      <c r="E4" s="25"/>
      <c r="F4" s="163" t="s">
        <v>290</v>
      </c>
      <c r="G4" s="163"/>
      <c r="H4" s="163"/>
      <c r="I4" s="163"/>
      <c r="J4" s="163"/>
      <c r="K4" s="163"/>
      <c r="L4" s="163"/>
      <c r="M4" s="163"/>
      <c r="N4" s="163"/>
      <c r="O4" s="163"/>
    </row>
    <row r="5" spans="1:15" ht="16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.75">
      <c r="A6" s="159" t="s">
        <v>73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5" ht="15.75">
      <c r="A7" s="159" t="s">
        <v>74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ht="10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7" s="27" customFormat="1" ht="33.75" customHeight="1">
      <c r="A9" s="160" t="s">
        <v>0</v>
      </c>
      <c r="B9" s="164" t="s">
        <v>1</v>
      </c>
      <c r="C9" s="164" t="s">
        <v>2</v>
      </c>
      <c r="D9" s="164" t="s">
        <v>3</v>
      </c>
      <c r="E9" s="164" t="s">
        <v>4</v>
      </c>
      <c r="F9" s="164" t="s">
        <v>5</v>
      </c>
      <c r="G9" s="160" t="s">
        <v>6</v>
      </c>
      <c r="H9" s="160"/>
      <c r="I9" s="160"/>
      <c r="J9" s="160"/>
      <c r="K9" s="161" t="s">
        <v>11</v>
      </c>
      <c r="L9" s="160" t="s">
        <v>12</v>
      </c>
      <c r="M9" s="160"/>
      <c r="N9" s="160"/>
      <c r="O9" s="160" t="s">
        <v>16</v>
      </c>
      <c r="Q9" s="27" t="s">
        <v>207</v>
      </c>
    </row>
    <row r="10" spans="1:15" s="27" customFormat="1" ht="15.75">
      <c r="A10" s="160"/>
      <c r="B10" s="164"/>
      <c r="C10" s="164"/>
      <c r="D10" s="164"/>
      <c r="E10" s="164"/>
      <c r="F10" s="164"/>
      <c r="G10" s="28" t="s">
        <v>7</v>
      </c>
      <c r="H10" s="28" t="s">
        <v>8</v>
      </c>
      <c r="I10" s="28" t="s">
        <v>9</v>
      </c>
      <c r="J10" s="28" t="s">
        <v>10</v>
      </c>
      <c r="K10" s="162"/>
      <c r="L10" s="29" t="s">
        <v>13</v>
      </c>
      <c r="M10" s="29" t="s">
        <v>14</v>
      </c>
      <c r="N10" s="29" t="s">
        <v>15</v>
      </c>
      <c r="O10" s="160"/>
    </row>
    <row r="11" spans="1:15" ht="15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1"/>
      <c r="N11" s="31"/>
      <c r="O11" s="30"/>
    </row>
    <row r="12" spans="1:17" ht="45">
      <c r="A12" s="146">
        <v>1</v>
      </c>
      <c r="B12" s="147" t="s">
        <v>177</v>
      </c>
      <c r="C12" s="147" t="s">
        <v>199</v>
      </c>
      <c r="D12" s="147" t="s">
        <v>77</v>
      </c>
      <c r="E12" s="147" t="s">
        <v>201</v>
      </c>
      <c r="F12" s="148">
        <v>1</v>
      </c>
      <c r="G12" s="149" t="s">
        <v>48</v>
      </c>
      <c r="H12" s="36"/>
      <c r="I12" s="36"/>
      <c r="J12" s="36"/>
      <c r="K12" s="32" t="s">
        <v>293</v>
      </c>
      <c r="L12" s="24">
        <f>'[1]BIDANG 1'!$G$15</f>
        <v>36000000</v>
      </c>
      <c r="M12" s="53" t="s">
        <v>44</v>
      </c>
      <c r="N12" s="33" t="s">
        <v>206</v>
      </c>
      <c r="O12" s="36"/>
      <c r="Q12" s="96">
        <f>L12+L13</f>
        <v>281184000</v>
      </c>
    </row>
    <row r="13" spans="1:15" ht="45">
      <c r="A13" s="146">
        <v>2</v>
      </c>
      <c r="B13" s="147" t="s">
        <v>197</v>
      </c>
      <c r="C13" s="147" t="s">
        <v>198</v>
      </c>
      <c r="D13" s="147" t="s">
        <v>77</v>
      </c>
      <c r="E13" s="147" t="s">
        <v>200</v>
      </c>
      <c r="F13" s="148">
        <v>1</v>
      </c>
      <c r="G13" s="149"/>
      <c r="H13" s="36"/>
      <c r="I13" s="36"/>
      <c r="J13" s="36"/>
      <c r="K13" s="32" t="s">
        <v>293</v>
      </c>
      <c r="L13" s="151">
        <v>245184000</v>
      </c>
      <c r="M13" s="53" t="s">
        <v>44</v>
      </c>
      <c r="N13" s="33" t="s">
        <v>206</v>
      </c>
      <c r="O13" s="36"/>
    </row>
    <row r="14" spans="1:15" ht="45">
      <c r="A14" s="146">
        <v>3</v>
      </c>
      <c r="B14" s="147" t="s">
        <v>205</v>
      </c>
      <c r="C14" s="147" t="s">
        <v>198</v>
      </c>
      <c r="D14" s="147" t="s">
        <v>77</v>
      </c>
      <c r="E14" s="147" t="s">
        <v>200</v>
      </c>
      <c r="F14" s="148">
        <v>1</v>
      </c>
      <c r="G14" s="149"/>
      <c r="H14" s="36"/>
      <c r="I14" s="36"/>
      <c r="J14" s="36"/>
      <c r="K14" s="32" t="s">
        <v>293</v>
      </c>
      <c r="L14" s="24">
        <f>'[4]BPJS KETENAGAKERJAAN'!$D$17</f>
        <v>19060680</v>
      </c>
      <c r="M14" s="53" t="s">
        <v>44</v>
      </c>
      <c r="N14" s="33" t="s">
        <v>206</v>
      </c>
      <c r="O14" s="36"/>
    </row>
    <row r="15" spans="1:15" ht="60">
      <c r="A15" s="146">
        <v>4</v>
      </c>
      <c r="B15" s="147" t="s">
        <v>81</v>
      </c>
      <c r="C15" s="147" t="s">
        <v>76</v>
      </c>
      <c r="D15" s="147" t="s">
        <v>77</v>
      </c>
      <c r="E15" s="147" t="s">
        <v>47</v>
      </c>
      <c r="F15" s="148">
        <v>1</v>
      </c>
      <c r="G15" s="149" t="s">
        <v>48</v>
      </c>
      <c r="H15" s="36"/>
      <c r="I15" s="36"/>
      <c r="J15" s="36"/>
      <c r="K15" s="32" t="s">
        <v>293</v>
      </c>
      <c r="L15" s="24">
        <f>'[4]BIDANG 1'!$L$13</f>
        <v>98081080</v>
      </c>
      <c r="M15" s="53" t="s">
        <v>44</v>
      </c>
      <c r="N15" s="33" t="s">
        <v>206</v>
      </c>
      <c r="O15" s="36"/>
    </row>
    <row r="16" spans="1:15" ht="45">
      <c r="A16" s="146">
        <v>5</v>
      </c>
      <c r="B16" s="147" t="s">
        <v>180</v>
      </c>
      <c r="C16" s="147" t="s">
        <v>181</v>
      </c>
      <c r="D16" s="147" t="s">
        <v>77</v>
      </c>
      <c r="E16" s="147" t="s">
        <v>182</v>
      </c>
      <c r="F16" s="148">
        <v>1</v>
      </c>
      <c r="G16" s="149" t="s">
        <v>48</v>
      </c>
      <c r="H16" s="36"/>
      <c r="I16" s="36"/>
      <c r="J16" s="36"/>
      <c r="K16" s="32" t="s">
        <v>293</v>
      </c>
      <c r="L16" s="24">
        <v>19800000</v>
      </c>
      <c r="M16" s="53" t="s">
        <v>44</v>
      </c>
      <c r="N16" s="33" t="s">
        <v>206</v>
      </c>
      <c r="O16" s="36"/>
    </row>
    <row r="17" spans="1:15" ht="50.25" customHeight="1">
      <c r="A17" s="146">
        <v>6</v>
      </c>
      <c r="B17" s="147" t="s">
        <v>183</v>
      </c>
      <c r="C17" s="147" t="s">
        <v>181</v>
      </c>
      <c r="D17" s="147" t="s">
        <v>77</v>
      </c>
      <c r="E17" s="147" t="s">
        <v>184</v>
      </c>
      <c r="F17" s="148">
        <v>1</v>
      </c>
      <c r="G17" s="149" t="s">
        <v>48</v>
      </c>
      <c r="H17" s="36"/>
      <c r="I17" s="36"/>
      <c r="J17" s="36"/>
      <c r="K17" s="32" t="s">
        <v>293</v>
      </c>
      <c r="L17" s="24">
        <v>2000000</v>
      </c>
      <c r="M17" s="53" t="s">
        <v>44</v>
      </c>
      <c r="N17" s="33" t="s">
        <v>206</v>
      </c>
      <c r="O17" s="36"/>
    </row>
    <row r="18" spans="1:15" ht="50.25" customHeight="1">
      <c r="A18" s="146"/>
      <c r="B18" s="147" t="s">
        <v>294</v>
      </c>
      <c r="C18" s="147" t="s">
        <v>181</v>
      </c>
      <c r="D18" s="147" t="s">
        <v>77</v>
      </c>
      <c r="E18" s="147" t="s">
        <v>184</v>
      </c>
      <c r="F18" s="148">
        <v>1</v>
      </c>
      <c r="G18" s="149" t="s">
        <v>48</v>
      </c>
      <c r="H18" s="36"/>
      <c r="I18" s="36"/>
      <c r="J18" s="36"/>
      <c r="K18" s="32" t="s">
        <v>293</v>
      </c>
      <c r="L18" s="151">
        <v>642240</v>
      </c>
      <c r="M18" s="53"/>
      <c r="N18" s="33"/>
      <c r="O18" s="36"/>
    </row>
    <row r="19" spans="1:15" ht="45">
      <c r="A19" s="146">
        <v>7</v>
      </c>
      <c r="B19" s="147" t="s">
        <v>185</v>
      </c>
      <c r="C19" s="147" t="s">
        <v>186</v>
      </c>
      <c r="D19" s="147" t="s">
        <v>77</v>
      </c>
      <c r="E19" s="147" t="s">
        <v>187</v>
      </c>
      <c r="F19" s="148">
        <v>1</v>
      </c>
      <c r="G19" s="149" t="s">
        <v>48</v>
      </c>
      <c r="H19" s="36"/>
      <c r="I19" s="36"/>
      <c r="J19" s="36"/>
      <c r="K19" s="32" t="s">
        <v>293</v>
      </c>
      <c r="L19" s="24">
        <v>52800000</v>
      </c>
      <c r="M19" s="53" t="s">
        <v>44</v>
      </c>
      <c r="N19" s="33" t="s">
        <v>206</v>
      </c>
      <c r="O19" s="36"/>
    </row>
    <row r="20" spans="1:15" ht="60">
      <c r="A20" s="146">
        <v>8</v>
      </c>
      <c r="B20" s="147" t="s">
        <v>188</v>
      </c>
      <c r="C20" s="147" t="s">
        <v>178</v>
      </c>
      <c r="D20" s="147" t="s">
        <v>77</v>
      </c>
      <c r="E20" s="147" t="s">
        <v>179</v>
      </c>
      <c r="F20" s="148">
        <v>1</v>
      </c>
      <c r="G20" s="149" t="s">
        <v>48</v>
      </c>
      <c r="H20" s="36"/>
      <c r="I20" s="36"/>
      <c r="J20" s="36"/>
      <c r="K20" s="32" t="s">
        <v>293</v>
      </c>
      <c r="L20" s="24">
        <v>43000000</v>
      </c>
      <c r="M20" s="53" t="s">
        <v>189</v>
      </c>
      <c r="N20" s="33" t="s">
        <v>206</v>
      </c>
      <c r="O20" s="36"/>
    </row>
    <row r="21" spans="1:15" ht="48" customHeight="1">
      <c r="A21" s="146">
        <v>9</v>
      </c>
      <c r="B21" s="147" t="s">
        <v>190</v>
      </c>
      <c r="C21" s="147" t="s">
        <v>178</v>
      </c>
      <c r="D21" s="147" t="s">
        <v>77</v>
      </c>
      <c r="E21" s="147" t="s">
        <v>179</v>
      </c>
      <c r="F21" s="148">
        <v>1</v>
      </c>
      <c r="G21" s="149" t="s">
        <v>48</v>
      </c>
      <c r="H21" s="36"/>
      <c r="I21" s="36"/>
      <c r="J21" s="36"/>
      <c r="K21" s="32" t="s">
        <v>293</v>
      </c>
      <c r="L21" s="24">
        <v>78000000</v>
      </c>
      <c r="M21" s="53" t="s">
        <v>189</v>
      </c>
      <c r="N21" s="33" t="s">
        <v>206</v>
      </c>
      <c r="O21" s="36"/>
    </row>
    <row r="22" spans="1:15" ht="65.25" customHeight="1">
      <c r="A22" s="146">
        <v>10</v>
      </c>
      <c r="B22" s="147" t="s">
        <v>191</v>
      </c>
      <c r="C22" s="147" t="s">
        <v>76</v>
      </c>
      <c r="D22" s="147" t="s">
        <v>77</v>
      </c>
      <c r="E22" s="147" t="s">
        <v>47</v>
      </c>
      <c r="F22" s="148">
        <v>1</v>
      </c>
      <c r="G22" s="149" t="s">
        <v>48</v>
      </c>
      <c r="H22" s="36"/>
      <c r="I22" s="36"/>
      <c r="J22" s="36"/>
      <c r="K22" s="32" t="s">
        <v>293</v>
      </c>
      <c r="L22" s="24">
        <f>'[4]BIDANG 1'!$L$19</f>
        <v>1000000</v>
      </c>
      <c r="M22" s="53" t="s">
        <v>44</v>
      </c>
      <c r="N22" s="33" t="s">
        <v>206</v>
      </c>
      <c r="O22" s="36"/>
    </row>
    <row r="23" spans="1:15" ht="69" customHeight="1">
      <c r="A23" s="146">
        <v>11</v>
      </c>
      <c r="B23" s="147" t="s">
        <v>192</v>
      </c>
      <c r="C23" s="147" t="s">
        <v>76</v>
      </c>
      <c r="D23" s="147" t="s">
        <v>77</v>
      </c>
      <c r="E23" s="147" t="s">
        <v>47</v>
      </c>
      <c r="F23" s="148">
        <v>1</v>
      </c>
      <c r="G23" s="149" t="s">
        <v>48</v>
      </c>
      <c r="H23" s="36"/>
      <c r="I23" s="36"/>
      <c r="J23" s="36"/>
      <c r="K23" s="32" t="s">
        <v>293</v>
      </c>
      <c r="L23" s="24">
        <v>0</v>
      </c>
      <c r="M23" s="53" t="s">
        <v>44</v>
      </c>
      <c r="N23" s="33" t="s">
        <v>206</v>
      </c>
      <c r="O23" s="36"/>
    </row>
    <row r="24" spans="1:15" ht="69" customHeight="1">
      <c r="A24" s="146">
        <v>12</v>
      </c>
      <c r="B24" s="147" t="s">
        <v>291</v>
      </c>
      <c r="C24" s="147" t="s">
        <v>76</v>
      </c>
      <c r="D24" s="147" t="s">
        <v>77</v>
      </c>
      <c r="E24" s="147" t="s">
        <v>47</v>
      </c>
      <c r="F24" s="148">
        <v>1</v>
      </c>
      <c r="G24" s="149"/>
      <c r="H24" s="36"/>
      <c r="I24" s="36"/>
      <c r="J24" s="36"/>
      <c r="K24" s="32" t="s">
        <v>293</v>
      </c>
      <c r="L24" s="24">
        <v>0</v>
      </c>
      <c r="M24" s="53"/>
      <c r="N24" s="33"/>
      <c r="O24" s="36"/>
    </row>
    <row r="25" spans="1:15" ht="50.25" customHeight="1">
      <c r="A25" s="146">
        <v>14</v>
      </c>
      <c r="B25" s="147" t="s">
        <v>193</v>
      </c>
      <c r="C25" s="147" t="s">
        <v>76</v>
      </c>
      <c r="D25" s="147" t="s">
        <v>77</v>
      </c>
      <c r="E25" s="147" t="s">
        <v>47</v>
      </c>
      <c r="F25" s="148">
        <v>1</v>
      </c>
      <c r="G25" s="149" t="s">
        <v>48</v>
      </c>
      <c r="H25" s="36"/>
      <c r="I25" s="36"/>
      <c r="J25" s="36"/>
      <c r="K25" s="32" t="s">
        <v>293</v>
      </c>
      <c r="L25" s="24">
        <v>1000000</v>
      </c>
      <c r="M25" s="53" t="s">
        <v>44</v>
      </c>
      <c r="N25" s="33" t="s">
        <v>206</v>
      </c>
      <c r="O25" s="36"/>
    </row>
    <row r="26" spans="1:15" ht="75">
      <c r="A26" s="146">
        <v>15</v>
      </c>
      <c r="B26" s="147" t="s">
        <v>194</v>
      </c>
      <c r="C26" s="147" t="s">
        <v>76</v>
      </c>
      <c r="D26" s="147" t="s">
        <v>77</v>
      </c>
      <c r="E26" s="147" t="s">
        <v>47</v>
      </c>
      <c r="F26" s="148">
        <v>1</v>
      </c>
      <c r="G26" s="149" t="s">
        <v>48</v>
      </c>
      <c r="H26" s="36"/>
      <c r="I26" s="36"/>
      <c r="J26" s="36"/>
      <c r="K26" s="32" t="s">
        <v>293</v>
      </c>
      <c r="L26" s="24">
        <v>3400000</v>
      </c>
      <c r="M26" s="53" t="s">
        <v>44</v>
      </c>
      <c r="N26" s="33" t="s">
        <v>206</v>
      </c>
      <c r="O26" s="36"/>
    </row>
    <row r="27" spans="1:15" ht="44.25" customHeight="1">
      <c r="A27" s="146">
        <v>16</v>
      </c>
      <c r="B27" s="147" t="s">
        <v>195</v>
      </c>
      <c r="C27" s="147" t="s">
        <v>76</v>
      </c>
      <c r="D27" s="147" t="s">
        <v>77</v>
      </c>
      <c r="E27" s="147" t="s">
        <v>47</v>
      </c>
      <c r="F27" s="148">
        <v>1</v>
      </c>
      <c r="G27" s="149" t="s">
        <v>48</v>
      </c>
      <c r="H27" s="36"/>
      <c r="I27" s="36"/>
      <c r="J27" s="36"/>
      <c r="K27" s="32" t="s">
        <v>293</v>
      </c>
      <c r="L27" s="24">
        <v>1200000</v>
      </c>
      <c r="M27" s="53" t="s">
        <v>44</v>
      </c>
      <c r="N27" s="33" t="s">
        <v>206</v>
      </c>
      <c r="O27" s="36"/>
    </row>
    <row r="28" spans="1:15" ht="78.75" customHeight="1">
      <c r="A28" s="146">
        <v>17</v>
      </c>
      <c r="B28" s="147" t="s">
        <v>202</v>
      </c>
      <c r="C28" s="147" t="s">
        <v>203</v>
      </c>
      <c r="D28" s="147" t="s">
        <v>77</v>
      </c>
      <c r="E28" s="147" t="s">
        <v>204</v>
      </c>
      <c r="F28" s="148">
        <v>1</v>
      </c>
      <c r="G28" s="149" t="s">
        <v>48</v>
      </c>
      <c r="H28" s="36"/>
      <c r="I28" s="36"/>
      <c r="J28" s="36"/>
      <c r="K28" s="32" t="s">
        <v>293</v>
      </c>
      <c r="L28" s="24">
        <v>10000000</v>
      </c>
      <c r="M28" s="53" t="s">
        <v>44</v>
      </c>
      <c r="N28" s="33" t="s">
        <v>206</v>
      </c>
      <c r="O28" s="36"/>
    </row>
    <row r="29" spans="1:15" ht="78.75" customHeight="1">
      <c r="A29" s="146">
        <v>19</v>
      </c>
      <c r="B29" s="150" t="s">
        <v>292</v>
      </c>
      <c r="C29" s="147" t="s">
        <v>76</v>
      </c>
      <c r="D29" s="147" t="s">
        <v>77</v>
      </c>
      <c r="E29" s="147" t="s">
        <v>47</v>
      </c>
      <c r="F29" s="148">
        <v>1</v>
      </c>
      <c r="G29" s="149" t="s">
        <v>48</v>
      </c>
      <c r="H29" s="36"/>
      <c r="I29" s="36"/>
      <c r="J29" s="36"/>
      <c r="K29" s="32" t="s">
        <v>293</v>
      </c>
      <c r="L29" s="16">
        <v>30528475</v>
      </c>
      <c r="M29" s="94" t="s">
        <v>196</v>
      </c>
      <c r="N29" s="33" t="s">
        <v>206</v>
      </c>
      <c r="O29" s="36"/>
    </row>
    <row r="30" spans="1:17" ht="68.25" customHeight="1">
      <c r="A30" s="93"/>
      <c r="B30" s="33"/>
      <c r="C30" s="33"/>
      <c r="D30" s="33"/>
      <c r="E30" s="33"/>
      <c r="F30" s="34"/>
      <c r="G30" s="35"/>
      <c r="H30" s="36"/>
      <c r="I30" s="36"/>
      <c r="J30" s="36"/>
      <c r="K30" s="32"/>
      <c r="L30" s="16"/>
      <c r="M30" s="94"/>
      <c r="N30" s="33"/>
      <c r="O30" s="36"/>
      <c r="Q30" s="97"/>
    </row>
    <row r="31" spans="1:17" ht="15.75">
      <c r="A31" s="38"/>
      <c r="B31" s="156" t="s">
        <v>69</v>
      </c>
      <c r="C31" s="157"/>
      <c r="D31" s="157"/>
      <c r="E31" s="157"/>
      <c r="F31" s="157"/>
      <c r="G31" s="157"/>
      <c r="H31" s="157"/>
      <c r="I31" s="157"/>
      <c r="J31" s="157"/>
      <c r="K31" s="158"/>
      <c r="L31" s="51">
        <f>SUM(L12:L30)</f>
        <v>641696475</v>
      </c>
      <c r="M31" s="38"/>
      <c r="N31" s="38"/>
      <c r="O31" s="38"/>
      <c r="Q31" s="96">
        <f>'[4]BIDANG 1'!$O$28</f>
        <v>611168000</v>
      </c>
    </row>
    <row r="32" spans="12:17" ht="15.75">
      <c r="L32" s="47"/>
      <c r="Q32" s="96">
        <f>L31-Q31</f>
        <v>30528475</v>
      </c>
    </row>
  </sheetData>
  <sheetProtection/>
  <mergeCells count="16">
    <mergeCell ref="F2:O2"/>
    <mergeCell ref="F3:O3"/>
    <mergeCell ref="F4:O4"/>
    <mergeCell ref="A6:O6"/>
    <mergeCell ref="A9:A10"/>
    <mergeCell ref="B9:B10"/>
    <mergeCell ref="C9:C10"/>
    <mergeCell ref="D9:D10"/>
    <mergeCell ref="E9:E10"/>
    <mergeCell ref="F9:F10"/>
    <mergeCell ref="B31:K31"/>
    <mergeCell ref="A7:O7"/>
    <mergeCell ref="O9:O10"/>
    <mergeCell ref="K9:K10"/>
    <mergeCell ref="G9:J9"/>
    <mergeCell ref="L9:N9"/>
  </mergeCells>
  <printOptions horizontalCentered="1"/>
  <pageMargins left="0" right="0" top="0.5" bottom="0" header="0" footer="0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2">
      <selection activeCell="O30" sqref="O30"/>
    </sheetView>
  </sheetViews>
  <sheetFormatPr defaultColWidth="9.140625" defaultRowHeight="15"/>
  <cols>
    <col min="1" max="1" width="4.00390625" style="0" customWidth="1"/>
    <col min="2" max="2" width="9.140625" style="0" customWidth="1"/>
    <col min="3" max="3" width="0.85546875" style="0" customWidth="1"/>
    <col min="5" max="5" width="19.7109375" style="0" customWidth="1"/>
    <col min="6" max="6" width="15.7109375" style="0" customWidth="1"/>
    <col min="7" max="7" width="11.140625" style="0" customWidth="1"/>
    <col min="9" max="9" width="14.57421875" style="0" customWidth="1"/>
  </cols>
  <sheetData>
    <row r="1" spans="1:9" ht="15">
      <c r="A1" s="241" t="s">
        <v>85</v>
      </c>
      <c r="B1" s="241"/>
      <c r="C1" s="241"/>
      <c r="D1" s="241"/>
      <c r="E1" s="241"/>
      <c r="F1" s="241"/>
      <c r="G1" s="241"/>
      <c r="H1" s="241"/>
      <c r="I1" s="241"/>
    </row>
    <row r="3" spans="1:4" ht="15">
      <c r="A3" t="s">
        <v>86</v>
      </c>
      <c r="C3" t="s">
        <v>87</v>
      </c>
      <c r="D3" t="s">
        <v>88</v>
      </c>
    </row>
    <row r="4" spans="1:4" ht="15">
      <c r="A4" t="s">
        <v>89</v>
      </c>
      <c r="C4" t="s">
        <v>90</v>
      </c>
      <c r="D4" t="s">
        <v>91</v>
      </c>
    </row>
    <row r="5" spans="1:4" ht="15">
      <c r="A5" t="s">
        <v>92</v>
      </c>
      <c r="C5" t="s">
        <v>90</v>
      </c>
      <c r="D5" t="s">
        <v>93</v>
      </c>
    </row>
    <row r="6" spans="1:4" ht="15">
      <c r="A6" t="s">
        <v>94</v>
      </c>
      <c r="C6" t="s">
        <v>90</v>
      </c>
      <c r="D6" t="s">
        <v>95</v>
      </c>
    </row>
    <row r="8" spans="1:9" ht="15">
      <c r="A8" s="242" t="s">
        <v>20</v>
      </c>
      <c r="B8" s="244" t="s">
        <v>96</v>
      </c>
      <c r="C8" s="245"/>
      <c r="D8" s="246"/>
      <c r="E8" s="63" t="s">
        <v>97</v>
      </c>
      <c r="F8" s="63" t="s">
        <v>98</v>
      </c>
      <c r="G8" s="242" t="s">
        <v>103</v>
      </c>
      <c r="H8" s="242" t="s">
        <v>100</v>
      </c>
      <c r="I8" s="65" t="s">
        <v>101</v>
      </c>
    </row>
    <row r="9" spans="1:9" ht="15">
      <c r="A9" s="243"/>
      <c r="B9" s="247"/>
      <c r="C9" s="248"/>
      <c r="D9" s="249"/>
      <c r="E9" s="64" t="s">
        <v>96</v>
      </c>
      <c r="F9" s="64" t="s">
        <v>99</v>
      </c>
      <c r="G9" s="243"/>
      <c r="H9" s="243"/>
      <c r="I9" s="66" t="s">
        <v>102</v>
      </c>
    </row>
    <row r="10" spans="1:9" ht="15">
      <c r="A10" s="62"/>
      <c r="B10" s="240"/>
      <c r="C10" s="240"/>
      <c r="D10" s="240"/>
      <c r="E10" s="62"/>
      <c r="F10" s="62"/>
      <c r="G10" s="62"/>
      <c r="H10" s="62"/>
      <c r="I10" s="62"/>
    </row>
    <row r="11" spans="1:9" ht="15">
      <c r="A11" s="62"/>
      <c r="B11" s="240"/>
      <c r="C11" s="240"/>
      <c r="D11" s="240"/>
      <c r="E11" s="62"/>
      <c r="F11" s="62"/>
      <c r="G11" s="62"/>
      <c r="H11" s="62"/>
      <c r="I11" s="62"/>
    </row>
    <row r="12" spans="1:9" ht="15">
      <c r="A12" s="62"/>
      <c r="B12" s="240"/>
      <c r="C12" s="240"/>
      <c r="D12" s="240"/>
      <c r="E12" s="62"/>
      <c r="F12" s="62"/>
      <c r="G12" s="62"/>
      <c r="H12" s="62"/>
      <c r="I12" s="62"/>
    </row>
    <row r="13" spans="1:9" ht="15">
      <c r="A13" s="62"/>
      <c r="B13" s="240"/>
      <c r="C13" s="240"/>
      <c r="D13" s="240"/>
      <c r="E13" s="62"/>
      <c r="F13" s="62"/>
      <c r="G13" s="62"/>
      <c r="H13" s="62"/>
      <c r="I13" s="62"/>
    </row>
    <row r="14" spans="1:9" ht="15">
      <c r="A14" s="62"/>
      <c r="B14" s="240"/>
      <c r="C14" s="240"/>
      <c r="D14" s="240"/>
      <c r="E14" s="62"/>
      <c r="F14" s="62"/>
      <c r="G14" s="62"/>
      <c r="H14" s="62"/>
      <c r="I14" s="62"/>
    </row>
    <row r="15" spans="1:9" ht="15">
      <c r="A15" s="62"/>
      <c r="B15" s="240"/>
      <c r="C15" s="240"/>
      <c r="D15" s="240"/>
      <c r="E15" s="62"/>
      <c r="F15" s="62"/>
      <c r="G15" s="62"/>
      <c r="H15" s="62"/>
      <c r="I15" s="62"/>
    </row>
    <row r="16" spans="1:9" ht="15">
      <c r="A16" s="62"/>
      <c r="B16" s="240"/>
      <c r="C16" s="240"/>
      <c r="D16" s="240"/>
      <c r="E16" s="62"/>
      <c r="F16" s="62"/>
      <c r="G16" s="62"/>
      <c r="H16" s="62"/>
      <c r="I16" s="62"/>
    </row>
    <row r="17" spans="1:9" ht="15">
      <c r="A17" s="62"/>
      <c r="B17" s="240"/>
      <c r="C17" s="240"/>
      <c r="D17" s="240"/>
      <c r="E17" s="62"/>
      <c r="F17" s="62"/>
      <c r="G17" s="62"/>
      <c r="H17" s="62"/>
      <c r="I17" s="62"/>
    </row>
    <row r="18" spans="1:9" ht="15">
      <c r="A18" s="62"/>
      <c r="B18" s="240"/>
      <c r="C18" s="240"/>
      <c r="D18" s="240"/>
      <c r="E18" s="62"/>
      <c r="F18" s="62"/>
      <c r="G18" s="62"/>
      <c r="H18" s="62"/>
      <c r="I18" s="62"/>
    </row>
    <row r="19" spans="1:9" ht="15">
      <c r="A19" s="62"/>
      <c r="B19" s="240"/>
      <c r="C19" s="240"/>
      <c r="D19" s="240"/>
      <c r="E19" s="62"/>
      <c r="F19" s="62"/>
      <c r="G19" s="62"/>
      <c r="H19" s="62"/>
      <c r="I19" s="62"/>
    </row>
    <row r="20" spans="1:9" ht="15">
      <c r="A20" s="62"/>
      <c r="B20" s="240"/>
      <c r="C20" s="240"/>
      <c r="D20" s="240"/>
      <c r="E20" s="62"/>
      <c r="F20" s="62"/>
      <c r="G20" s="62"/>
      <c r="H20" s="62"/>
      <c r="I20" s="62"/>
    </row>
    <row r="21" spans="1:9" ht="15">
      <c r="A21" s="62"/>
      <c r="B21" s="240"/>
      <c r="C21" s="240"/>
      <c r="D21" s="240"/>
      <c r="E21" s="62"/>
      <c r="F21" s="62"/>
      <c r="G21" s="62"/>
      <c r="H21" s="62"/>
      <c r="I21" s="62"/>
    </row>
    <row r="22" spans="1:9" ht="15">
      <c r="A22" s="62"/>
      <c r="B22" s="240"/>
      <c r="C22" s="240"/>
      <c r="D22" s="240"/>
      <c r="E22" s="62"/>
      <c r="F22" s="62"/>
      <c r="G22" s="62"/>
      <c r="H22" s="62"/>
      <c r="I22" s="62"/>
    </row>
    <row r="23" spans="1:9" ht="15">
      <c r="A23" s="62"/>
      <c r="B23" s="240"/>
      <c r="C23" s="240"/>
      <c r="D23" s="240"/>
      <c r="E23" s="62"/>
      <c r="F23" s="62"/>
      <c r="G23" s="62"/>
      <c r="H23" s="62"/>
      <c r="I23" s="62"/>
    </row>
    <row r="24" spans="1:9" ht="15">
      <c r="A24" s="62"/>
      <c r="B24" s="240"/>
      <c r="C24" s="240"/>
      <c r="D24" s="240"/>
      <c r="E24" s="62"/>
      <c r="F24" s="62"/>
      <c r="G24" s="62"/>
      <c r="H24" s="62"/>
      <c r="I24" s="62"/>
    </row>
    <row r="25" spans="1:9" ht="15">
      <c r="A25" s="62"/>
      <c r="B25" s="240"/>
      <c r="C25" s="240"/>
      <c r="D25" s="240"/>
      <c r="E25" s="62"/>
      <c r="F25" s="62"/>
      <c r="G25" s="62"/>
      <c r="H25" s="62"/>
      <c r="I25" s="62"/>
    </row>
    <row r="26" spans="1:9" ht="15">
      <c r="A26" s="62"/>
      <c r="B26" s="240"/>
      <c r="C26" s="240"/>
      <c r="D26" s="240"/>
      <c r="E26" s="62"/>
      <c r="F26" s="62"/>
      <c r="G26" s="62"/>
      <c r="H26" s="62"/>
      <c r="I26" s="62"/>
    </row>
    <row r="27" spans="1:9" ht="15">
      <c r="A27" s="62"/>
      <c r="B27" s="240"/>
      <c r="C27" s="240"/>
      <c r="D27" s="240"/>
      <c r="E27" s="62"/>
      <c r="F27" s="62"/>
      <c r="G27" s="62"/>
      <c r="H27" s="62"/>
      <c r="I27" s="62"/>
    </row>
    <row r="28" spans="1:9" ht="15">
      <c r="A28" s="62"/>
      <c r="B28" s="240"/>
      <c r="C28" s="240"/>
      <c r="D28" s="240"/>
      <c r="E28" s="62"/>
      <c r="F28" s="62"/>
      <c r="G28" s="62"/>
      <c r="H28" s="62"/>
      <c r="I28" s="62"/>
    </row>
    <row r="29" spans="1:9" ht="15">
      <c r="A29" s="62"/>
      <c r="B29" s="240"/>
      <c r="C29" s="240"/>
      <c r="D29" s="240"/>
      <c r="E29" s="62"/>
      <c r="F29" s="62"/>
      <c r="G29" s="62"/>
      <c r="H29" s="62"/>
      <c r="I29" s="62"/>
    </row>
    <row r="30" spans="1:9" ht="15">
      <c r="A30" s="62"/>
      <c r="B30" s="240"/>
      <c r="C30" s="240"/>
      <c r="D30" s="240"/>
      <c r="E30" s="62"/>
      <c r="F30" s="62"/>
      <c r="G30" s="62"/>
      <c r="H30" s="62"/>
      <c r="I30" s="62"/>
    </row>
    <row r="31" spans="1:9" ht="15">
      <c r="A31" s="62"/>
      <c r="B31" s="240"/>
      <c r="C31" s="240"/>
      <c r="D31" s="240"/>
      <c r="E31" s="62"/>
      <c r="F31" s="62"/>
      <c r="G31" s="62"/>
      <c r="H31" s="62"/>
      <c r="I31" s="62"/>
    </row>
    <row r="32" spans="1:9" ht="15">
      <c r="A32" s="62"/>
      <c r="B32" s="240"/>
      <c r="C32" s="240"/>
      <c r="D32" s="240"/>
      <c r="E32" s="62"/>
      <c r="F32" s="62"/>
      <c r="G32" s="62"/>
      <c r="H32" s="62"/>
      <c r="I32" s="62"/>
    </row>
    <row r="33" spans="1:9" ht="15">
      <c r="A33" s="62"/>
      <c r="B33" s="240"/>
      <c r="C33" s="240"/>
      <c r="D33" s="240"/>
      <c r="E33" s="62"/>
      <c r="F33" s="62"/>
      <c r="G33" s="62"/>
      <c r="H33" s="62"/>
      <c r="I33" s="62"/>
    </row>
    <row r="34" spans="1:9" ht="15">
      <c r="A34" s="62"/>
      <c r="B34" s="240"/>
      <c r="C34" s="240"/>
      <c r="D34" s="240"/>
      <c r="E34" s="62"/>
      <c r="F34" s="62"/>
      <c r="G34" s="62"/>
      <c r="H34" s="62"/>
      <c r="I34" s="62"/>
    </row>
    <row r="35" spans="2:4" ht="15">
      <c r="B35" s="241"/>
      <c r="C35" s="241"/>
      <c r="D35" s="241"/>
    </row>
  </sheetData>
  <sheetProtection/>
  <mergeCells count="31">
    <mergeCell ref="A1:I1"/>
    <mergeCell ref="A8:A9"/>
    <mergeCell ref="G8:G9"/>
    <mergeCell ref="H8:H9"/>
    <mergeCell ref="B8:D9"/>
    <mergeCell ref="B34:D34"/>
    <mergeCell ref="B23:D23"/>
    <mergeCell ref="B25:D25"/>
    <mergeCell ref="B10:D10"/>
    <mergeCell ref="B30:D30"/>
    <mergeCell ref="B32:D32"/>
    <mergeCell ref="B33:D33"/>
    <mergeCell ref="B35:D35"/>
    <mergeCell ref="B26:D26"/>
    <mergeCell ref="B27:D27"/>
    <mergeCell ref="B28:D28"/>
    <mergeCell ref="B29:D29"/>
    <mergeCell ref="B11:D11"/>
    <mergeCell ref="B12:D12"/>
    <mergeCell ref="B13:D13"/>
    <mergeCell ref="B24:D24"/>
    <mergeCell ref="B20:D20"/>
    <mergeCell ref="B16:D16"/>
    <mergeCell ref="B21:D21"/>
    <mergeCell ref="B22:D22"/>
    <mergeCell ref="B14:D14"/>
    <mergeCell ref="B15:D15"/>
    <mergeCell ref="B31:D31"/>
    <mergeCell ref="B17:D17"/>
    <mergeCell ref="B19:D19"/>
    <mergeCell ref="B18:D18"/>
  </mergeCells>
  <printOptions/>
  <pageMargins left="0.7" right="0.7" top="0.75" bottom="0.75" header="0.3" footer="0.3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208">
      <selection activeCell="A215" sqref="A215:H223"/>
    </sheetView>
  </sheetViews>
  <sheetFormatPr defaultColWidth="9.140625" defaultRowHeight="15"/>
  <cols>
    <col min="1" max="1" width="4.8515625" style="0" customWidth="1"/>
    <col min="3" max="3" width="0.9921875" style="0" customWidth="1"/>
    <col min="5" max="5" width="30.140625" style="0" customWidth="1"/>
    <col min="6" max="6" width="14.8515625" style="0" customWidth="1"/>
    <col min="7" max="7" width="15.28125" style="0" customWidth="1"/>
  </cols>
  <sheetData>
    <row r="1" spans="1:7" ht="15">
      <c r="A1" s="241" t="s">
        <v>104</v>
      </c>
      <c r="B1" s="241"/>
      <c r="C1" s="241"/>
      <c r="D1" s="241"/>
      <c r="E1" s="241"/>
      <c r="F1" s="241"/>
      <c r="G1" s="241"/>
    </row>
    <row r="2" spans="1:7" ht="15">
      <c r="A2" s="61"/>
      <c r="B2" s="61"/>
      <c r="C2" s="61"/>
      <c r="D2" s="61"/>
      <c r="E2" s="61"/>
      <c r="F2" s="61"/>
      <c r="G2" s="61"/>
    </row>
    <row r="3" spans="1:4" ht="15">
      <c r="A3" t="s">
        <v>86</v>
      </c>
      <c r="C3" t="s">
        <v>90</v>
      </c>
      <c r="D3" t="s">
        <v>88</v>
      </c>
    </row>
    <row r="4" spans="1:4" ht="15">
      <c r="A4" t="s">
        <v>89</v>
      </c>
      <c r="C4" t="s">
        <v>90</v>
      </c>
      <c r="D4" t="s">
        <v>91</v>
      </c>
    </row>
    <row r="5" spans="1:4" ht="15">
      <c r="A5" t="s">
        <v>92</v>
      </c>
      <c r="C5" t="s">
        <v>90</v>
      </c>
      <c r="D5" t="s">
        <v>93</v>
      </c>
    </row>
    <row r="6" spans="1:4" ht="15">
      <c r="A6" t="s">
        <v>94</v>
      </c>
      <c r="C6" t="s">
        <v>90</v>
      </c>
      <c r="D6" t="s">
        <v>95</v>
      </c>
    </row>
    <row r="8" spans="1:7" ht="15">
      <c r="A8" s="242" t="s">
        <v>20</v>
      </c>
      <c r="B8" s="244" t="s">
        <v>105</v>
      </c>
      <c r="C8" s="245"/>
      <c r="D8" s="245"/>
      <c r="E8" s="246"/>
      <c r="F8" s="242" t="s">
        <v>103</v>
      </c>
      <c r="G8" s="242" t="s">
        <v>100</v>
      </c>
    </row>
    <row r="9" spans="1:7" ht="15">
      <c r="A9" s="243"/>
      <c r="B9" s="247"/>
      <c r="C9" s="248"/>
      <c r="D9" s="248"/>
      <c r="E9" s="249"/>
      <c r="F9" s="243"/>
      <c r="G9" s="243"/>
    </row>
    <row r="10" spans="1:7" ht="15">
      <c r="A10" s="62"/>
      <c r="B10" s="240"/>
      <c r="C10" s="240"/>
      <c r="D10" s="240"/>
      <c r="E10" s="240"/>
      <c r="F10" s="62"/>
      <c r="G10" s="62"/>
    </row>
    <row r="11" spans="1:7" ht="15">
      <c r="A11" s="62"/>
      <c r="B11" s="240"/>
      <c r="C11" s="240"/>
      <c r="D11" s="240"/>
      <c r="E11" s="240"/>
      <c r="F11" s="62"/>
      <c r="G11" s="62"/>
    </row>
    <row r="12" spans="1:7" ht="15">
      <c r="A12" s="62"/>
      <c r="B12" s="240"/>
      <c r="C12" s="240"/>
      <c r="D12" s="240"/>
      <c r="E12" s="240"/>
      <c r="F12" s="62"/>
      <c r="G12" s="62"/>
    </row>
    <row r="13" spans="1:7" ht="15">
      <c r="A13" s="62"/>
      <c r="B13" s="240"/>
      <c r="C13" s="240"/>
      <c r="D13" s="240"/>
      <c r="E13" s="240"/>
      <c r="F13" s="62"/>
      <c r="G13" s="62"/>
    </row>
    <row r="14" spans="1:7" ht="15">
      <c r="A14" s="62"/>
      <c r="B14" s="240"/>
      <c r="C14" s="240"/>
      <c r="D14" s="240"/>
      <c r="E14" s="240"/>
      <c r="F14" s="62"/>
      <c r="G14" s="62"/>
    </row>
    <row r="15" spans="1:7" ht="15">
      <c r="A15" s="62"/>
      <c r="B15" s="240"/>
      <c r="C15" s="240"/>
      <c r="D15" s="240"/>
      <c r="E15" s="240"/>
      <c r="F15" s="62"/>
      <c r="G15" s="62"/>
    </row>
    <row r="16" spans="1:7" ht="15">
      <c r="A16" s="62"/>
      <c r="B16" s="240"/>
      <c r="C16" s="240"/>
      <c r="D16" s="240"/>
      <c r="E16" s="240"/>
      <c r="F16" s="62"/>
      <c r="G16" s="62"/>
    </row>
    <row r="17" spans="1:7" ht="15">
      <c r="A17" s="62"/>
      <c r="B17" s="240"/>
      <c r="C17" s="240"/>
      <c r="D17" s="240"/>
      <c r="E17" s="240"/>
      <c r="F17" s="62"/>
      <c r="G17" s="62"/>
    </row>
    <row r="18" spans="1:7" ht="15">
      <c r="A18" s="62"/>
      <c r="B18" s="240"/>
      <c r="C18" s="240"/>
      <c r="D18" s="240"/>
      <c r="E18" s="240"/>
      <c r="F18" s="62"/>
      <c r="G18" s="62"/>
    </row>
    <row r="19" spans="1:7" ht="15">
      <c r="A19" s="62"/>
      <c r="B19" s="240"/>
      <c r="C19" s="240"/>
      <c r="D19" s="240"/>
      <c r="E19" s="240"/>
      <c r="F19" s="62"/>
      <c r="G19" s="62"/>
    </row>
    <row r="20" spans="1:7" ht="15">
      <c r="A20" s="62"/>
      <c r="B20" s="240"/>
      <c r="C20" s="240"/>
      <c r="D20" s="240"/>
      <c r="E20" s="240"/>
      <c r="F20" s="62"/>
      <c r="G20" s="62"/>
    </row>
    <row r="21" spans="1:7" ht="15">
      <c r="A21" s="62"/>
      <c r="B21" s="240"/>
      <c r="C21" s="240"/>
      <c r="D21" s="240"/>
      <c r="E21" s="240"/>
      <c r="F21" s="62"/>
      <c r="G21" s="62"/>
    </row>
    <row r="22" spans="1:7" ht="15">
      <c r="A22" s="62"/>
      <c r="B22" s="240"/>
      <c r="C22" s="240"/>
      <c r="D22" s="240"/>
      <c r="E22" s="240"/>
      <c r="F22" s="62"/>
      <c r="G22" s="62"/>
    </row>
    <row r="23" spans="1:7" ht="15">
      <c r="A23" s="62"/>
      <c r="B23" s="240"/>
      <c r="C23" s="240"/>
      <c r="D23" s="240"/>
      <c r="E23" s="240"/>
      <c r="F23" s="62"/>
      <c r="G23" s="62"/>
    </row>
    <row r="24" spans="1:7" ht="15">
      <c r="A24" s="62"/>
      <c r="B24" s="240"/>
      <c r="C24" s="240"/>
      <c r="D24" s="240"/>
      <c r="E24" s="240"/>
      <c r="F24" s="62"/>
      <c r="G24" s="62"/>
    </row>
    <row r="25" spans="1:7" ht="15">
      <c r="A25" s="62"/>
      <c r="B25" s="240"/>
      <c r="C25" s="240"/>
      <c r="D25" s="240"/>
      <c r="E25" s="240"/>
      <c r="F25" s="62"/>
      <c r="G25" s="62"/>
    </row>
    <row r="26" spans="1:7" ht="15">
      <c r="A26" s="62"/>
      <c r="B26" s="240"/>
      <c r="C26" s="240"/>
      <c r="D26" s="240"/>
      <c r="E26" s="240"/>
      <c r="F26" s="62"/>
      <c r="G26" s="62"/>
    </row>
    <row r="27" spans="1:7" ht="15">
      <c r="A27" s="62"/>
      <c r="B27" s="240"/>
      <c r="C27" s="240"/>
      <c r="D27" s="240"/>
      <c r="E27" s="240"/>
      <c r="F27" s="62"/>
      <c r="G27" s="62"/>
    </row>
    <row r="28" spans="1:7" ht="15">
      <c r="A28" s="62"/>
      <c r="B28" s="240"/>
      <c r="C28" s="240"/>
      <c r="D28" s="240"/>
      <c r="E28" s="240"/>
      <c r="F28" s="62"/>
      <c r="G28" s="62"/>
    </row>
    <row r="29" spans="1:7" ht="15">
      <c r="A29" s="62"/>
      <c r="B29" s="240"/>
      <c r="C29" s="240"/>
      <c r="D29" s="240"/>
      <c r="E29" s="240"/>
      <c r="F29" s="62"/>
      <c r="G29" s="62"/>
    </row>
    <row r="30" spans="1:7" ht="15">
      <c r="A30" s="62"/>
      <c r="B30" s="240"/>
      <c r="C30" s="240"/>
      <c r="D30" s="240"/>
      <c r="E30" s="240"/>
      <c r="F30" s="62"/>
      <c r="G30" s="62"/>
    </row>
    <row r="31" spans="1:7" ht="15">
      <c r="A31" s="62"/>
      <c r="B31" s="240"/>
      <c r="C31" s="240"/>
      <c r="D31" s="240"/>
      <c r="E31" s="240"/>
      <c r="F31" s="62"/>
      <c r="G31" s="62"/>
    </row>
    <row r="32" spans="1:7" ht="15">
      <c r="A32" s="62"/>
      <c r="B32" s="240"/>
      <c r="C32" s="240"/>
      <c r="D32" s="240"/>
      <c r="E32" s="240"/>
      <c r="F32" s="62"/>
      <c r="G32" s="62"/>
    </row>
    <row r="33" spans="1:7" ht="15">
      <c r="A33" s="62"/>
      <c r="B33" s="240"/>
      <c r="C33" s="240"/>
      <c r="D33" s="240"/>
      <c r="E33" s="240"/>
      <c r="F33" s="62"/>
      <c r="G33" s="62"/>
    </row>
    <row r="34" spans="1:7" ht="15">
      <c r="A34" s="62"/>
      <c r="B34" s="240"/>
      <c r="C34" s="240"/>
      <c r="D34" s="240"/>
      <c r="E34" s="240"/>
      <c r="F34" s="62"/>
      <c r="G34" s="62"/>
    </row>
    <row r="35" spans="1:7" ht="15">
      <c r="A35" s="62"/>
      <c r="B35" s="240"/>
      <c r="C35" s="240"/>
      <c r="D35" s="240"/>
      <c r="E35" s="240"/>
      <c r="F35" s="62"/>
      <c r="G35" s="62"/>
    </row>
    <row r="36" spans="1:7" ht="15">
      <c r="A36" s="62"/>
      <c r="B36" s="240"/>
      <c r="C36" s="240"/>
      <c r="D36" s="240"/>
      <c r="E36" s="240"/>
      <c r="F36" s="62"/>
      <c r="G36" s="62"/>
    </row>
    <row r="37" spans="1:7" ht="15">
      <c r="A37" s="62"/>
      <c r="B37" s="240"/>
      <c r="C37" s="240"/>
      <c r="D37" s="240"/>
      <c r="E37" s="240"/>
      <c r="F37" s="62"/>
      <c r="G37" s="62"/>
    </row>
    <row r="38" spans="1:7" ht="15">
      <c r="A38" s="62"/>
      <c r="B38" s="240"/>
      <c r="C38" s="240"/>
      <c r="D38" s="240"/>
      <c r="E38" s="240"/>
      <c r="F38" s="62"/>
      <c r="G38" s="62"/>
    </row>
    <row r="39" spans="1:7" ht="15">
      <c r="A39" s="62"/>
      <c r="B39" s="240"/>
      <c r="C39" s="240"/>
      <c r="D39" s="240"/>
      <c r="E39" s="240"/>
      <c r="F39" s="62"/>
      <c r="G39" s="62"/>
    </row>
    <row r="40" spans="1:7" ht="15">
      <c r="A40" s="62"/>
      <c r="B40" s="240"/>
      <c r="C40" s="240"/>
      <c r="D40" s="240"/>
      <c r="E40" s="240"/>
      <c r="F40" s="62"/>
      <c r="G40" s="62"/>
    </row>
    <row r="41" spans="1:7" ht="15">
      <c r="A41" s="62"/>
      <c r="B41" s="240"/>
      <c r="C41" s="240"/>
      <c r="D41" s="240"/>
      <c r="E41" s="240"/>
      <c r="F41" s="62"/>
      <c r="G41" s="62"/>
    </row>
    <row r="42" spans="2:5" ht="15">
      <c r="B42" s="241"/>
      <c r="C42" s="241"/>
      <c r="D42" s="241"/>
      <c r="E42" s="241"/>
    </row>
    <row r="43" spans="2:5" ht="15">
      <c r="B43" s="241"/>
      <c r="C43" s="241"/>
      <c r="D43" s="241"/>
      <c r="E43" s="241"/>
    </row>
    <row r="44" spans="2:5" ht="15">
      <c r="B44" s="241"/>
      <c r="C44" s="241"/>
      <c r="D44" s="241"/>
      <c r="E44" s="241"/>
    </row>
    <row r="54" ht="15">
      <c r="A54" t="s">
        <v>106</v>
      </c>
    </row>
    <row r="55" ht="15">
      <c r="A55" t="s">
        <v>107</v>
      </c>
    </row>
    <row r="56" ht="15">
      <c r="A56" t="s">
        <v>108</v>
      </c>
    </row>
    <row r="57" ht="15">
      <c r="A57" t="s">
        <v>109</v>
      </c>
    </row>
    <row r="58" ht="15">
      <c r="A58" t="s">
        <v>110</v>
      </c>
    </row>
    <row r="62" spans="1:7" ht="15">
      <c r="A62" s="241" t="s">
        <v>111</v>
      </c>
      <c r="B62" s="241"/>
      <c r="C62" s="241"/>
      <c r="D62" s="241"/>
      <c r="E62" s="241"/>
      <c r="F62" s="241"/>
      <c r="G62" s="241"/>
    </row>
    <row r="63" spans="1:7" ht="15">
      <c r="A63" s="61"/>
      <c r="B63" s="61"/>
      <c r="C63" s="61"/>
      <c r="D63" s="61"/>
      <c r="E63" s="61"/>
      <c r="F63" s="61"/>
      <c r="G63" s="61"/>
    </row>
    <row r="64" spans="1:4" ht="15">
      <c r="A64" t="s">
        <v>86</v>
      </c>
      <c r="C64" t="s">
        <v>90</v>
      </c>
      <c r="D64" t="s">
        <v>88</v>
      </c>
    </row>
    <row r="65" spans="1:4" ht="15">
      <c r="A65" t="s">
        <v>89</v>
      </c>
      <c r="C65" t="s">
        <v>90</v>
      </c>
      <c r="D65" t="s">
        <v>91</v>
      </c>
    </row>
    <row r="66" spans="1:4" ht="15">
      <c r="A66" t="s">
        <v>92</v>
      </c>
      <c r="C66" t="s">
        <v>90</v>
      </c>
      <c r="D66" t="s">
        <v>93</v>
      </c>
    </row>
    <row r="67" spans="1:4" ht="15">
      <c r="A67" t="s">
        <v>94</v>
      </c>
      <c r="C67" t="s">
        <v>90</v>
      </c>
      <c r="D67" t="s">
        <v>95</v>
      </c>
    </row>
    <row r="69" spans="1:7" ht="15">
      <c r="A69" s="242" t="s">
        <v>20</v>
      </c>
      <c r="B69" s="244" t="s">
        <v>113</v>
      </c>
      <c r="C69" s="245"/>
      <c r="D69" s="245"/>
      <c r="E69" s="246"/>
      <c r="F69" s="242" t="s">
        <v>103</v>
      </c>
      <c r="G69" s="242" t="s">
        <v>100</v>
      </c>
    </row>
    <row r="70" spans="1:7" ht="15">
      <c r="A70" s="243"/>
      <c r="B70" s="247"/>
      <c r="C70" s="248"/>
      <c r="D70" s="248"/>
      <c r="E70" s="249"/>
      <c r="F70" s="243"/>
      <c r="G70" s="243"/>
    </row>
    <row r="71" spans="1:7" ht="15">
      <c r="A71" s="62"/>
      <c r="B71" s="240"/>
      <c r="C71" s="240"/>
      <c r="D71" s="240"/>
      <c r="E71" s="240"/>
      <c r="F71" s="62"/>
      <c r="G71" s="62"/>
    </row>
    <row r="72" spans="1:7" ht="15">
      <c r="A72" s="62"/>
      <c r="B72" s="240"/>
      <c r="C72" s="240"/>
      <c r="D72" s="240"/>
      <c r="E72" s="240"/>
      <c r="F72" s="62"/>
      <c r="G72" s="62"/>
    </row>
    <row r="73" spans="1:7" ht="15">
      <c r="A73" s="62"/>
      <c r="B73" s="240"/>
      <c r="C73" s="240"/>
      <c r="D73" s="240"/>
      <c r="E73" s="240"/>
      <c r="F73" s="62"/>
      <c r="G73" s="62"/>
    </row>
    <row r="74" spans="1:7" ht="15">
      <c r="A74" s="62"/>
      <c r="B74" s="240"/>
      <c r="C74" s="240"/>
      <c r="D74" s="240"/>
      <c r="E74" s="240"/>
      <c r="F74" s="62"/>
      <c r="G74" s="62"/>
    </row>
    <row r="75" spans="1:7" ht="15">
      <c r="A75" s="62"/>
      <c r="B75" s="240"/>
      <c r="C75" s="240"/>
      <c r="D75" s="240"/>
      <c r="E75" s="240"/>
      <c r="F75" s="62"/>
      <c r="G75" s="62"/>
    </row>
    <row r="76" spans="1:7" ht="15">
      <c r="A76" s="62"/>
      <c r="B76" s="240"/>
      <c r="C76" s="240"/>
      <c r="D76" s="240"/>
      <c r="E76" s="240"/>
      <c r="F76" s="62"/>
      <c r="G76" s="62"/>
    </row>
    <row r="77" spans="1:7" ht="15">
      <c r="A77" s="62"/>
      <c r="B77" s="240"/>
      <c r="C77" s="240"/>
      <c r="D77" s="240"/>
      <c r="E77" s="240"/>
      <c r="F77" s="62"/>
      <c r="G77" s="62"/>
    </row>
    <row r="78" spans="1:7" ht="15">
      <c r="A78" s="62"/>
      <c r="B78" s="240"/>
      <c r="C78" s="240"/>
      <c r="D78" s="240"/>
      <c r="E78" s="240"/>
      <c r="F78" s="62"/>
      <c r="G78" s="62"/>
    </row>
    <row r="79" spans="1:7" ht="15">
      <c r="A79" s="62"/>
      <c r="B79" s="240"/>
      <c r="C79" s="240"/>
      <c r="D79" s="240"/>
      <c r="E79" s="240"/>
      <c r="F79" s="62"/>
      <c r="G79" s="62"/>
    </row>
    <row r="80" spans="1:7" ht="15">
      <c r="A80" s="62"/>
      <c r="B80" s="240"/>
      <c r="C80" s="240"/>
      <c r="D80" s="240"/>
      <c r="E80" s="240"/>
      <c r="F80" s="62"/>
      <c r="G80" s="62"/>
    </row>
    <row r="81" spans="1:7" ht="15">
      <c r="A81" s="62"/>
      <c r="B81" s="240"/>
      <c r="C81" s="240"/>
      <c r="D81" s="240"/>
      <c r="E81" s="240"/>
      <c r="F81" s="62"/>
      <c r="G81" s="62"/>
    </row>
    <row r="82" spans="1:7" ht="15">
      <c r="A82" s="62"/>
      <c r="B82" s="240"/>
      <c r="C82" s="240"/>
      <c r="D82" s="240"/>
      <c r="E82" s="240"/>
      <c r="F82" s="62"/>
      <c r="G82" s="62"/>
    </row>
    <row r="83" spans="1:7" ht="15">
      <c r="A83" s="62"/>
      <c r="B83" s="240"/>
      <c r="C83" s="240"/>
      <c r="D83" s="240"/>
      <c r="E83" s="240"/>
      <c r="F83" s="62"/>
      <c r="G83" s="62"/>
    </row>
    <row r="84" spans="1:7" ht="15">
      <c r="A84" s="62"/>
      <c r="B84" s="240"/>
      <c r="C84" s="240"/>
      <c r="D84" s="240"/>
      <c r="E84" s="240"/>
      <c r="F84" s="62"/>
      <c r="G84" s="62"/>
    </row>
    <row r="85" spans="1:7" ht="15">
      <c r="A85" s="62"/>
      <c r="B85" s="240"/>
      <c r="C85" s="240"/>
      <c r="D85" s="240"/>
      <c r="E85" s="240"/>
      <c r="F85" s="62"/>
      <c r="G85" s="62"/>
    </row>
    <row r="86" spans="1:7" ht="15">
      <c r="A86" s="62"/>
      <c r="B86" s="240"/>
      <c r="C86" s="240"/>
      <c r="D86" s="240"/>
      <c r="E86" s="240"/>
      <c r="F86" s="62"/>
      <c r="G86" s="62"/>
    </row>
    <row r="87" spans="1:7" ht="15">
      <c r="A87" s="62"/>
      <c r="B87" s="240"/>
      <c r="C87" s="240"/>
      <c r="D87" s="240"/>
      <c r="E87" s="240"/>
      <c r="F87" s="62"/>
      <c r="G87" s="62"/>
    </row>
    <row r="88" spans="1:7" ht="15">
      <c r="A88" s="62"/>
      <c r="B88" s="240"/>
      <c r="C88" s="240"/>
      <c r="D88" s="240"/>
      <c r="E88" s="240"/>
      <c r="F88" s="62"/>
      <c r="G88" s="62"/>
    </row>
    <row r="89" spans="1:7" ht="15">
      <c r="A89" s="62"/>
      <c r="B89" s="240"/>
      <c r="C89" s="240"/>
      <c r="D89" s="240"/>
      <c r="E89" s="240"/>
      <c r="F89" s="62"/>
      <c r="G89" s="62"/>
    </row>
    <row r="90" spans="1:7" ht="15">
      <c r="A90" s="62"/>
      <c r="B90" s="240"/>
      <c r="C90" s="240"/>
      <c r="D90" s="240"/>
      <c r="E90" s="240"/>
      <c r="F90" s="62"/>
      <c r="G90" s="62"/>
    </row>
    <row r="91" spans="1:7" ht="15">
      <c r="A91" s="62"/>
      <c r="B91" s="240"/>
      <c r="C91" s="240"/>
      <c r="D91" s="240"/>
      <c r="E91" s="240"/>
      <c r="F91" s="62"/>
      <c r="G91" s="62"/>
    </row>
    <row r="92" spans="1:7" ht="15">
      <c r="A92" s="62"/>
      <c r="B92" s="240"/>
      <c r="C92" s="240"/>
      <c r="D92" s="240"/>
      <c r="E92" s="240"/>
      <c r="F92" s="62"/>
      <c r="G92" s="62"/>
    </row>
    <row r="93" spans="1:7" ht="15">
      <c r="A93" s="62"/>
      <c r="B93" s="240"/>
      <c r="C93" s="240"/>
      <c r="D93" s="240"/>
      <c r="E93" s="240"/>
      <c r="F93" s="62"/>
      <c r="G93" s="62"/>
    </row>
    <row r="94" spans="1:7" ht="15">
      <c r="A94" s="62"/>
      <c r="B94" s="240"/>
      <c r="C94" s="240"/>
      <c r="D94" s="240"/>
      <c r="E94" s="240"/>
      <c r="F94" s="62"/>
      <c r="G94" s="62"/>
    </row>
    <row r="95" spans="1:7" ht="15">
      <c r="A95" s="62"/>
      <c r="B95" s="240"/>
      <c r="C95" s="240"/>
      <c r="D95" s="240"/>
      <c r="E95" s="240"/>
      <c r="F95" s="62"/>
      <c r="G95" s="62"/>
    </row>
    <row r="96" spans="1:7" ht="15">
      <c r="A96" s="62"/>
      <c r="B96" s="240"/>
      <c r="C96" s="240"/>
      <c r="D96" s="240"/>
      <c r="E96" s="240"/>
      <c r="F96" s="62"/>
      <c r="G96" s="62"/>
    </row>
    <row r="97" spans="1:7" ht="15">
      <c r="A97" s="62"/>
      <c r="B97" s="240"/>
      <c r="C97" s="240"/>
      <c r="D97" s="240"/>
      <c r="E97" s="240"/>
      <c r="F97" s="62"/>
      <c r="G97" s="62"/>
    </row>
    <row r="98" spans="1:7" ht="15">
      <c r="A98" s="62"/>
      <c r="B98" s="240"/>
      <c r="C98" s="240"/>
      <c r="D98" s="240"/>
      <c r="E98" s="240"/>
      <c r="F98" s="62"/>
      <c r="G98" s="62"/>
    </row>
    <row r="99" spans="1:7" ht="15">
      <c r="A99" s="62"/>
      <c r="B99" s="240"/>
      <c r="C99" s="240"/>
      <c r="D99" s="240"/>
      <c r="E99" s="240"/>
      <c r="F99" s="62"/>
      <c r="G99" s="62"/>
    </row>
    <row r="100" spans="1:7" ht="15">
      <c r="A100" s="62"/>
      <c r="B100" s="240"/>
      <c r="C100" s="240"/>
      <c r="D100" s="240"/>
      <c r="E100" s="240"/>
      <c r="F100" s="62"/>
      <c r="G100" s="62"/>
    </row>
    <row r="101" spans="1:7" ht="15">
      <c r="A101" s="62"/>
      <c r="B101" s="240"/>
      <c r="C101" s="240"/>
      <c r="D101" s="240"/>
      <c r="E101" s="240"/>
      <c r="F101" s="62"/>
      <c r="G101" s="62"/>
    </row>
    <row r="102" spans="1:7" ht="15">
      <c r="A102" s="62"/>
      <c r="B102" s="240"/>
      <c r="C102" s="240"/>
      <c r="D102" s="240"/>
      <c r="E102" s="240"/>
      <c r="F102" s="62"/>
      <c r="G102" s="62"/>
    </row>
    <row r="103" spans="2:5" ht="15">
      <c r="B103" s="241"/>
      <c r="C103" s="241"/>
      <c r="D103" s="241"/>
      <c r="E103" s="241"/>
    </row>
    <row r="104" spans="2:5" ht="15">
      <c r="B104" s="241"/>
      <c r="C104" s="241"/>
      <c r="D104" s="241"/>
      <c r="E104" s="241"/>
    </row>
    <row r="105" spans="2:5" ht="15">
      <c r="B105" s="241"/>
      <c r="C105" s="241"/>
      <c r="D105" s="241"/>
      <c r="E105" s="241"/>
    </row>
    <row r="115" ht="15">
      <c r="A115" t="s">
        <v>106</v>
      </c>
    </row>
    <row r="116" ht="15">
      <c r="A116" t="s">
        <v>112</v>
      </c>
    </row>
    <row r="117" ht="15">
      <c r="A117" t="s">
        <v>110</v>
      </c>
    </row>
    <row r="121" spans="1:7" ht="15">
      <c r="A121" s="241" t="s">
        <v>115</v>
      </c>
      <c r="B121" s="241"/>
      <c r="C121" s="241"/>
      <c r="D121" s="241"/>
      <c r="E121" s="241"/>
      <c r="F121" s="241"/>
      <c r="G121" s="241"/>
    </row>
    <row r="122" spans="1:7" ht="15">
      <c r="A122" s="61"/>
      <c r="B122" s="61"/>
      <c r="C122" s="61"/>
      <c r="D122" s="61"/>
      <c r="E122" s="61"/>
      <c r="F122" s="61"/>
      <c r="G122" s="61"/>
    </row>
    <row r="123" spans="1:4" ht="15">
      <c r="A123" t="s">
        <v>86</v>
      </c>
      <c r="C123" t="s">
        <v>90</v>
      </c>
      <c r="D123" t="s">
        <v>88</v>
      </c>
    </row>
    <row r="124" spans="1:4" ht="15">
      <c r="A124" t="s">
        <v>89</v>
      </c>
      <c r="C124" t="s">
        <v>90</v>
      </c>
      <c r="D124" t="s">
        <v>91</v>
      </c>
    </row>
    <row r="125" spans="1:4" ht="15">
      <c r="A125" t="s">
        <v>92</v>
      </c>
      <c r="C125" t="s">
        <v>90</v>
      </c>
      <c r="D125" t="s">
        <v>93</v>
      </c>
    </row>
    <row r="126" spans="1:4" ht="15">
      <c r="A126" t="s">
        <v>94</v>
      </c>
      <c r="C126" t="s">
        <v>90</v>
      </c>
      <c r="D126" t="s">
        <v>95</v>
      </c>
    </row>
    <row r="128" spans="1:7" ht="15">
      <c r="A128" s="242" t="s">
        <v>20</v>
      </c>
      <c r="B128" s="244" t="s">
        <v>114</v>
      </c>
      <c r="C128" s="245"/>
      <c r="D128" s="245"/>
      <c r="E128" s="246"/>
      <c r="F128" s="242" t="s">
        <v>103</v>
      </c>
      <c r="G128" s="242" t="s">
        <v>100</v>
      </c>
    </row>
    <row r="129" spans="1:7" ht="15">
      <c r="A129" s="243"/>
      <c r="B129" s="247"/>
      <c r="C129" s="248"/>
      <c r="D129" s="248"/>
      <c r="E129" s="249"/>
      <c r="F129" s="243"/>
      <c r="G129" s="243"/>
    </row>
    <row r="130" spans="1:7" ht="15">
      <c r="A130" s="62"/>
      <c r="B130" s="240"/>
      <c r="C130" s="240"/>
      <c r="D130" s="240"/>
      <c r="E130" s="240"/>
      <c r="F130" s="62"/>
      <c r="G130" s="62"/>
    </row>
    <row r="131" spans="1:7" ht="15">
      <c r="A131" s="62"/>
      <c r="B131" s="240"/>
      <c r="C131" s="240"/>
      <c r="D131" s="240"/>
      <c r="E131" s="240"/>
      <c r="F131" s="62"/>
      <c r="G131" s="62"/>
    </row>
    <row r="132" spans="1:7" ht="15">
      <c r="A132" s="62"/>
      <c r="B132" s="240"/>
      <c r="C132" s="240"/>
      <c r="D132" s="240"/>
      <c r="E132" s="240"/>
      <c r="F132" s="62"/>
      <c r="G132" s="62"/>
    </row>
    <row r="133" spans="1:7" ht="15">
      <c r="A133" s="62"/>
      <c r="B133" s="240"/>
      <c r="C133" s="240"/>
      <c r="D133" s="240"/>
      <c r="E133" s="240"/>
      <c r="F133" s="62"/>
      <c r="G133" s="62"/>
    </row>
    <row r="134" spans="1:7" ht="15">
      <c r="A134" s="62"/>
      <c r="B134" s="240"/>
      <c r="C134" s="240"/>
      <c r="D134" s="240"/>
      <c r="E134" s="240"/>
      <c r="F134" s="62"/>
      <c r="G134" s="62"/>
    </row>
    <row r="135" spans="1:7" ht="15">
      <c r="A135" s="62"/>
      <c r="B135" s="240"/>
      <c r="C135" s="240"/>
      <c r="D135" s="240"/>
      <c r="E135" s="240"/>
      <c r="F135" s="62"/>
      <c r="G135" s="62"/>
    </row>
    <row r="136" spans="1:7" ht="15">
      <c r="A136" s="62"/>
      <c r="B136" s="240"/>
      <c r="C136" s="240"/>
      <c r="D136" s="240"/>
      <c r="E136" s="240"/>
      <c r="F136" s="62"/>
      <c r="G136" s="62"/>
    </row>
    <row r="137" spans="1:7" ht="15">
      <c r="A137" s="62"/>
      <c r="B137" s="240"/>
      <c r="C137" s="240"/>
      <c r="D137" s="240"/>
      <c r="E137" s="240"/>
      <c r="F137" s="62"/>
      <c r="G137" s="62"/>
    </row>
    <row r="138" spans="1:7" ht="15">
      <c r="A138" s="62"/>
      <c r="B138" s="240"/>
      <c r="C138" s="240"/>
      <c r="D138" s="240"/>
      <c r="E138" s="240"/>
      <c r="F138" s="62"/>
      <c r="G138" s="62"/>
    </row>
    <row r="139" spans="1:7" ht="15">
      <c r="A139" s="62"/>
      <c r="B139" s="240"/>
      <c r="C139" s="240"/>
      <c r="D139" s="240"/>
      <c r="E139" s="240"/>
      <c r="F139" s="62"/>
      <c r="G139" s="62"/>
    </row>
    <row r="140" spans="1:7" ht="15">
      <c r="A140" s="62"/>
      <c r="B140" s="240"/>
      <c r="C140" s="240"/>
      <c r="D140" s="240"/>
      <c r="E140" s="240"/>
      <c r="F140" s="62"/>
      <c r="G140" s="62"/>
    </row>
    <row r="141" spans="1:7" ht="15">
      <c r="A141" s="62"/>
      <c r="B141" s="240"/>
      <c r="C141" s="240"/>
      <c r="D141" s="240"/>
      <c r="E141" s="240"/>
      <c r="F141" s="62"/>
      <c r="G141" s="62"/>
    </row>
    <row r="142" spans="1:7" ht="15">
      <c r="A142" s="62"/>
      <c r="B142" s="240"/>
      <c r="C142" s="240"/>
      <c r="D142" s="240"/>
      <c r="E142" s="240"/>
      <c r="F142" s="62"/>
      <c r="G142" s="62"/>
    </row>
    <row r="143" spans="1:7" ht="15">
      <c r="A143" s="62"/>
      <c r="B143" s="240"/>
      <c r="C143" s="240"/>
      <c r="D143" s="240"/>
      <c r="E143" s="240"/>
      <c r="F143" s="62"/>
      <c r="G143" s="62"/>
    </row>
    <row r="144" spans="1:7" ht="15">
      <c r="A144" s="62"/>
      <c r="B144" s="240"/>
      <c r="C144" s="240"/>
      <c r="D144" s="240"/>
      <c r="E144" s="240"/>
      <c r="F144" s="62"/>
      <c r="G144" s="62"/>
    </row>
    <row r="145" spans="1:7" ht="15">
      <c r="A145" s="62"/>
      <c r="B145" s="240"/>
      <c r="C145" s="240"/>
      <c r="D145" s="240"/>
      <c r="E145" s="240"/>
      <c r="F145" s="62"/>
      <c r="G145" s="62"/>
    </row>
    <row r="146" spans="1:7" ht="15">
      <c r="A146" s="62"/>
      <c r="B146" s="240"/>
      <c r="C146" s="240"/>
      <c r="D146" s="240"/>
      <c r="E146" s="240"/>
      <c r="F146" s="62"/>
      <c r="G146" s="62"/>
    </row>
    <row r="147" spans="1:7" ht="15">
      <c r="A147" s="62"/>
      <c r="B147" s="240"/>
      <c r="C147" s="240"/>
      <c r="D147" s="240"/>
      <c r="E147" s="240"/>
      <c r="F147" s="62"/>
      <c r="G147" s="62"/>
    </row>
    <row r="148" spans="1:7" ht="15">
      <c r="A148" s="62"/>
      <c r="B148" s="240"/>
      <c r="C148" s="240"/>
      <c r="D148" s="240"/>
      <c r="E148" s="240"/>
      <c r="F148" s="62"/>
      <c r="G148" s="62"/>
    </row>
    <row r="149" spans="1:7" ht="15">
      <c r="A149" s="62"/>
      <c r="B149" s="240"/>
      <c r="C149" s="240"/>
      <c r="D149" s="240"/>
      <c r="E149" s="240"/>
      <c r="F149" s="62"/>
      <c r="G149" s="62"/>
    </row>
    <row r="150" spans="1:7" ht="15">
      <c r="A150" s="62"/>
      <c r="B150" s="240"/>
      <c r="C150" s="240"/>
      <c r="D150" s="240"/>
      <c r="E150" s="240"/>
      <c r="F150" s="62"/>
      <c r="G150" s="62"/>
    </row>
    <row r="151" spans="1:7" ht="15">
      <c r="A151" s="62"/>
      <c r="B151" s="240"/>
      <c r="C151" s="240"/>
      <c r="D151" s="240"/>
      <c r="E151" s="240"/>
      <c r="F151" s="62"/>
      <c r="G151" s="62"/>
    </row>
    <row r="152" spans="1:7" ht="15">
      <c r="A152" s="62"/>
      <c r="B152" s="240"/>
      <c r="C152" s="240"/>
      <c r="D152" s="240"/>
      <c r="E152" s="240"/>
      <c r="F152" s="62"/>
      <c r="G152" s="62"/>
    </row>
    <row r="153" spans="1:7" ht="15">
      <c r="A153" s="62"/>
      <c r="B153" s="240"/>
      <c r="C153" s="240"/>
      <c r="D153" s="240"/>
      <c r="E153" s="240"/>
      <c r="F153" s="62"/>
      <c r="G153" s="62"/>
    </row>
    <row r="154" spans="1:7" ht="15">
      <c r="A154" s="62"/>
      <c r="B154" s="240"/>
      <c r="C154" s="240"/>
      <c r="D154" s="240"/>
      <c r="E154" s="240"/>
      <c r="F154" s="62"/>
      <c r="G154" s="62"/>
    </row>
    <row r="155" spans="1:7" ht="15">
      <c r="A155" s="62"/>
      <c r="B155" s="240"/>
      <c r="C155" s="240"/>
      <c r="D155" s="240"/>
      <c r="E155" s="240"/>
      <c r="F155" s="62"/>
      <c r="G155" s="62"/>
    </row>
    <row r="156" spans="1:7" ht="15">
      <c r="A156" s="62"/>
      <c r="B156" s="240"/>
      <c r="C156" s="240"/>
      <c r="D156" s="240"/>
      <c r="E156" s="240"/>
      <c r="F156" s="62"/>
      <c r="G156" s="62"/>
    </row>
    <row r="157" spans="1:7" ht="15">
      <c r="A157" s="62"/>
      <c r="B157" s="240"/>
      <c r="C157" s="240"/>
      <c r="D157" s="240"/>
      <c r="E157" s="240"/>
      <c r="F157" s="62"/>
      <c r="G157" s="62"/>
    </row>
    <row r="158" spans="1:7" ht="15">
      <c r="A158" s="62"/>
      <c r="B158" s="240"/>
      <c r="C158" s="240"/>
      <c r="D158" s="240"/>
      <c r="E158" s="240"/>
      <c r="F158" s="62"/>
      <c r="G158" s="62"/>
    </row>
    <row r="159" spans="1:7" ht="15">
      <c r="A159" s="62"/>
      <c r="B159" s="240"/>
      <c r="C159" s="240"/>
      <c r="D159" s="240"/>
      <c r="E159" s="240"/>
      <c r="F159" s="62"/>
      <c r="G159" s="62"/>
    </row>
    <row r="160" spans="1:7" ht="15">
      <c r="A160" s="62"/>
      <c r="B160" s="240"/>
      <c r="C160" s="240"/>
      <c r="D160" s="240"/>
      <c r="E160" s="240"/>
      <c r="F160" s="62"/>
      <c r="G160" s="62"/>
    </row>
    <row r="161" spans="1:7" ht="15">
      <c r="A161" s="62"/>
      <c r="B161" s="240"/>
      <c r="C161" s="240"/>
      <c r="D161" s="240"/>
      <c r="E161" s="240"/>
      <c r="F161" s="62"/>
      <c r="G161" s="62"/>
    </row>
    <row r="162" spans="2:5" ht="15">
      <c r="B162" s="241"/>
      <c r="C162" s="241"/>
      <c r="D162" s="241"/>
      <c r="E162" s="241"/>
    </row>
    <row r="163" spans="2:5" ht="15">
      <c r="B163" s="241"/>
      <c r="C163" s="241"/>
      <c r="D163" s="241"/>
      <c r="E163" s="241"/>
    </row>
    <row r="164" spans="2:5" ht="15">
      <c r="B164" s="241"/>
      <c r="C164" s="241"/>
      <c r="D164" s="241"/>
      <c r="E164" s="241"/>
    </row>
    <row r="174" spans="1:7" ht="15">
      <c r="A174" s="241" t="s">
        <v>116</v>
      </c>
      <c r="B174" s="241"/>
      <c r="C174" s="241"/>
      <c r="D174" s="241"/>
      <c r="E174" s="241"/>
      <c r="F174" s="241"/>
      <c r="G174" s="241"/>
    </row>
    <row r="175" spans="1:7" ht="15">
      <c r="A175" s="61"/>
      <c r="B175" s="61"/>
      <c r="C175" s="61"/>
      <c r="D175" s="61"/>
      <c r="E175" s="61"/>
      <c r="F175" s="61"/>
      <c r="G175" s="61"/>
    </row>
    <row r="176" spans="1:4" ht="15">
      <c r="A176" t="s">
        <v>86</v>
      </c>
      <c r="C176" t="s">
        <v>90</v>
      </c>
      <c r="D176" t="s">
        <v>88</v>
      </c>
    </row>
    <row r="177" spans="1:4" ht="15">
      <c r="A177" t="s">
        <v>89</v>
      </c>
      <c r="C177" t="s">
        <v>90</v>
      </c>
      <c r="D177" t="s">
        <v>91</v>
      </c>
    </row>
    <row r="178" spans="1:4" ht="15">
      <c r="A178" t="s">
        <v>92</v>
      </c>
      <c r="C178" t="s">
        <v>90</v>
      </c>
      <c r="D178" t="s">
        <v>93</v>
      </c>
    </row>
    <row r="179" spans="1:4" ht="15">
      <c r="A179" t="s">
        <v>94</v>
      </c>
      <c r="C179" t="s">
        <v>90</v>
      </c>
      <c r="D179" t="s">
        <v>95</v>
      </c>
    </row>
    <row r="181" spans="1:7" ht="15">
      <c r="A181" s="242" t="s">
        <v>20</v>
      </c>
      <c r="B181" s="244" t="s">
        <v>117</v>
      </c>
      <c r="C181" s="245"/>
      <c r="D181" s="245"/>
      <c r="E181" s="246"/>
      <c r="F181" s="242" t="s">
        <v>103</v>
      </c>
      <c r="G181" s="242" t="s">
        <v>100</v>
      </c>
    </row>
    <row r="182" spans="1:7" ht="15">
      <c r="A182" s="243"/>
      <c r="B182" s="247"/>
      <c r="C182" s="248"/>
      <c r="D182" s="248"/>
      <c r="E182" s="249"/>
      <c r="F182" s="243"/>
      <c r="G182" s="243"/>
    </row>
    <row r="183" spans="1:7" ht="15">
      <c r="A183" s="62"/>
      <c r="B183" s="240"/>
      <c r="C183" s="240"/>
      <c r="D183" s="240"/>
      <c r="E183" s="240"/>
      <c r="F183" s="62"/>
      <c r="G183" s="62"/>
    </row>
    <row r="184" spans="1:7" ht="15">
      <c r="A184" s="62"/>
      <c r="B184" s="240"/>
      <c r="C184" s="240"/>
      <c r="D184" s="240"/>
      <c r="E184" s="240"/>
      <c r="F184" s="62"/>
      <c r="G184" s="62"/>
    </row>
    <row r="185" spans="1:7" ht="15">
      <c r="A185" s="62"/>
      <c r="B185" s="240"/>
      <c r="C185" s="240"/>
      <c r="D185" s="240"/>
      <c r="E185" s="240"/>
      <c r="F185" s="62"/>
      <c r="G185" s="62"/>
    </row>
    <row r="186" spans="1:7" ht="15">
      <c r="A186" s="62"/>
      <c r="B186" s="240"/>
      <c r="C186" s="240"/>
      <c r="D186" s="240"/>
      <c r="E186" s="240"/>
      <c r="F186" s="62"/>
      <c r="G186" s="62"/>
    </row>
    <row r="187" spans="1:7" ht="15">
      <c r="A187" s="62"/>
      <c r="B187" s="240"/>
      <c r="C187" s="240"/>
      <c r="D187" s="240"/>
      <c r="E187" s="240"/>
      <c r="F187" s="62"/>
      <c r="G187" s="62"/>
    </row>
    <row r="188" spans="1:7" ht="15">
      <c r="A188" s="62"/>
      <c r="B188" s="240"/>
      <c r="C188" s="240"/>
      <c r="D188" s="240"/>
      <c r="E188" s="240"/>
      <c r="F188" s="62"/>
      <c r="G188" s="62"/>
    </row>
    <row r="189" spans="1:7" ht="15">
      <c r="A189" s="62"/>
      <c r="B189" s="240"/>
      <c r="C189" s="240"/>
      <c r="D189" s="240"/>
      <c r="E189" s="240"/>
      <c r="F189" s="62"/>
      <c r="G189" s="62"/>
    </row>
    <row r="190" spans="1:7" ht="15">
      <c r="A190" s="62"/>
      <c r="B190" s="240"/>
      <c r="C190" s="240"/>
      <c r="D190" s="240"/>
      <c r="E190" s="240"/>
      <c r="F190" s="62"/>
      <c r="G190" s="62"/>
    </row>
    <row r="191" spans="1:7" ht="15">
      <c r="A191" s="62"/>
      <c r="B191" s="240"/>
      <c r="C191" s="240"/>
      <c r="D191" s="240"/>
      <c r="E191" s="240"/>
      <c r="F191" s="62"/>
      <c r="G191" s="62"/>
    </row>
    <row r="192" spans="1:7" ht="15">
      <c r="A192" s="62"/>
      <c r="B192" s="240"/>
      <c r="C192" s="240"/>
      <c r="D192" s="240"/>
      <c r="E192" s="240"/>
      <c r="F192" s="62"/>
      <c r="G192" s="62"/>
    </row>
    <row r="193" spans="1:7" ht="15">
      <c r="A193" s="62"/>
      <c r="B193" s="240"/>
      <c r="C193" s="240"/>
      <c r="D193" s="240"/>
      <c r="E193" s="240"/>
      <c r="F193" s="62"/>
      <c r="G193" s="62"/>
    </row>
    <row r="194" spans="1:7" ht="15">
      <c r="A194" s="62"/>
      <c r="B194" s="240"/>
      <c r="C194" s="240"/>
      <c r="D194" s="240"/>
      <c r="E194" s="240"/>
      <c r="F194" s="62"/>
      <c r="G194" s="62"/>
    </row>
    <row r="195" spans="1:7" ht="15">
      <c r="A195" s="62"/>
      <c r="B195" s="240"/>
      <c r="C195" s="240"/>
      <c r="D195" s="240"/>
      <c r="E195" s="240"/>
      <c r="F195" s="62"/>
      <c r="G195" s="62"/>
    </row>
    <row r="196" spans="1:7" ht="15">
      <c r="A196" s="62"/>
      <c r="B196" s="240"/>
      <c r="C196" s="240"/>
      <c r="D196" s="240"/>
      <c r="E196" s="240"/>
      <c r="F196" s="62"/>
      <c r="G196" s="62"/>
    </row>
    <row r="197" spans="1:7" ht="15">
      <c r="A197" s="62"/>
      <c r="B197" s="240"/>
      <c r="C197" s="240"/>
      <c r="D197" s="240"/>
      <c r="E197" s="240"/>
      <c r="F197" s="62"/>
      <c r="G197" s="62"/>
    </row>
    <row r="198" spans="1:7" ht="15">
      <c r="A198" s="62"/>
      <c r="B198" s="240"/>
      <c r="C198" s="240"/>
      <c r="D198" s="240"/>
      <c r="E198" s="240"/>
      <c r="F198" s="62"/>
      <c r="G198" s="62"/>
    </row>
    <row r="199" spans="1:7" ht="15">
      <c r="A199" s="62"/>
      <c r="B199" s="240"/>
      <c r="C199" s="240"/>
      <c r="D199" s="240"/>
      <c r="E199" s="240"/>
      <c r="F199" s="62"/>
      <c r="G199" s="62"/>
    </row>
    <row r="200" spans="1:7" ht="15">
      <c r="A200" s="62"/>
      <c r="B200" s="240"/>
      <c r="C200" s="240"/>
      <c r="D200" s="240"/>
      <c r="E200" s="240"/>
      <c r="F200" s="62"/>
      <c r="G200" s="62"/>
    </row>
    <row r="201" spans="1:7" ht="15">
      <c r="A201" s="62"/>
      <c r="B201" s="240"/>
      <c r="C201" s="240"/>
      <c r="D201" s="240"/>
      <c r="E201" s="240"/>
      <c r="F201" s="62"/>
      <c r="G201" s="62"/>
    </row>
    <row r="202" spans="1:7" ht="15">
      <c r="A202" s="62"/>
      <c r="B202" s="240"/>
      <c r="C202" s="240"/>
      <c r="D202" s="240"/>
      <c r="E202" s="240"/>
      <c r="F202" s="62"/>
      <c r="G202" s="62"/>
    </row>
    <row r="203" spans="1:7" ht="15">
      <c r="A203" s="62"/>
      <c r="B203" s="240"/>
      <c r="C203" s="240"/>
      <c r="D203" s="240"/>
      <c r="E203" s="240"/>
      <c r="F203" s="62"/>
      <c r="G203" s="62"/>
    </row>
    <row r="204" spans="1:7" ht="15">
      <c r="A204" s="62"/>
      <c r="B204" s="240"/>
      <c r="C204" s="240"/>
      <c r="D204" s="240"/>
      <c r="E204" s="240"/>
      <c r="F204" s="62"/>
      <c r="G204" s="62"/>
    </row>
    <row r="205" spans="1:7" ht="15">
      <c r="A205" s="62"/>
      <c r="B205" s="240"/>
      <c r="C205" s="240"/>
      <c r="D205" s="240"/>
      <c r="E205" s="240"/>
      <c r="F205" s="62"/>
      <c r="G205" s="62"/>
    </row>
    <row r="206" spans="1:7" ht="15">
      <c r="A206" s="62"/>
      <c r="B206" s="240"/>
      <c r="C206" s="240"/>
      <c r="D206" s="240"/>
      <c r="E206" s="240"/>
      <c r="F206" s="62"/>
      <c r="G206" s="62"/>
    </row>
    <row r="207" spans="1:7" ht="15">
      <c r="A207" s="62"/>
      <c r="B207" s="240"/>
      <c r="C207" s="240"/>
      <c r="D207" s="240"/>
      <c r="E207" s="240"/>
      <c r="F207" s="62"/>
      <c r="G207" s="62"/>
    </row>
    <row r="208" spans="1:7" ht="15">
      <c r="A208" s="62"/>
      <c r="B208" s="240"/>
      <c r="C208" s="240"/>
      <c r="D208" s="240"/>
      <c r="E208" s="240"/>
      <c r="F208" s="62"/>
      <c r="G208" s="62"/>
    </row>
    <row r="209" spans="1:7" ht="15">
      <c r="A209" s="62"/>
      <c r="B209" s="240"/>
      <c r="C209" s="240"/>
      <c r="D209" s="240"/>
      <c r="E209" s="240"/>
      <c r="F209" s="62"/>
      <c r="G209" s="62"/>
    </row>
    <row r="210" spans="1:7" ht="15">
      <c r="A210" s="62"/>
      <c r="B210" s="240"/>
      <c r="C210" s="240"/>
      <c r="D210" s="240"/>
      <c r="E210" s="240"/>
      <c r="F210" s="62"/>
      <c r="G210" s="62"/>
    </row>
    <row r="211" spans="1:7" ht="15">
      <c r="A211" s="62"/>
      <c r="B211" s="240"/>
      <c r="C211" s="240"/>
      <c r="D211" s="240"/>
      <c r="E211" s="240"/>
      <c r="F211" s="62"/>
      <c r="G211" s="62"/>
    </row>
    <row r="212" spans="1:7" ht="15">
      <c r="A212" s="62"/>
      <c r="B212" s="240"/>
      <c r="C212" s="240"/>
      <c r="D212" s="240"/>
      <c r="E212" s="240"/>
      <c r="F212" s="62"/>
      <c r="G212" s="62"/>
    </row>
    <row r="213" spans="1:7" ht="15">
      <c r="A213" s="62"/>
      <c r="B213" s="240"/>
      <c r="C213" s="240"/>
      <c r="D213" s="240"/>
      <c r="E213" s="240"/>
      <c r="F213" s="62"/>
      <c r="G213" s="62"/>
    </row>
    <row r="214" spans="1:7" ht="15">
      <c r="A214" s="62"/>
      <c r="B214" s="240"/>
      <c r="C214" s="240"/>
      <c r="D214" s="240"/>
      <c r="E214" s="240"/>
      <c r="F214" s="62"/>
      <c r="G214" s="62"/>
    </row>
    <row r="215" spans="2:5" ht="15">
      <c r="B215" s="241"/>
      <c r="C215" s="241"/>
      <c r="D215" s="241"/>
      <c r="E215" s="241"/>
    </row>
    <row r="216" spans="2:5" ht="15">
      <c r="B216" s="241"/>
      <c r="C216" s="241"/>
      <c r="D216" s="241"/>
      <c r="E216" s="241"/>
    </row>
    <row r="217" spans="2:5" ht="15">
      <c r="B217" s="241"/>
      <c r="C217" s="241"/>
      <c r="D217" s="241"/>
      <c r="E217" s="241"/>
    </row>
    <row r="224" spans="1:3" ht="15">
      <c r="A224" t="s">
        <v>118</v>
      </c>
      <c r="C224" t="s">
        <v>119</v>
      </c>
    </row>
    <row r="225" ht="15">
      <c r="C225" t="s">
        <v>120</v>
      </c>
    </row>
    <row r="226" ht="15">
      <c r="C226" t="s">
        <v>121</v>
      </c>
    </row>
  </sheetData>
  <sheetProtection/>
  <mergeCells count="160">
    <mergeCell ref="B215:E215"/>
    <mergeCell ref="B216:E216"/>
    <mergeCell ref="B217:E217"/>
    <mergeCell ref="B209:E209"/>
    <mergeCell ref="B210:E210"/>
    <mergeCell ref="B211:E211"/>
    <mergeCell ref="B212:E212"/>
    <mergeCell ref="B213:E213"/>
    <mergeCell ref="B214:E214"/>
    <mergeCell ref="B203:E203"/>
    <mergeCell ref="B204:E204"/>
    <mergeCell ref="B205:E205"/>
    <mergeCell ref="B206:E206"/>
    <mergeCell ref="B207:E207"/>
    <mergeCell ref="B208:E208"/>
    <mergeCell ref="B197:E197"/>
    <mergeCell ref="B198:E198"/>
    <mergeCell ref="B199:E199"/>
    <mergeCell ref="B200:E200"/>
    <mergeCell ref="B201:E201"/>
    <mergeCell ref="B202:E202"/>
    <mergeCell ref="B191:E191"/>
    <mergeCell ref="B192:E192"/>
    <mergeCell ref="B193:E193"/>
    <mergeCell ref="B194:E194"/>
    <mergeCell ref="B195:E195"/>
    <mergeCell ref="B196:E196"/>
    <mergeCell ref="B185:E185"/>
    <mergeCell ref="B186:E186"/>
    <mergeCell ref="B187:E187"/>
    <mergeCell ref="B188:E188"/>
    <mergeCell ref="B189:E189"/>
    <mergeCell ref="B190:E190"/>
    <mergeCell ref="A181:A182"/>
    <mergeCell ref="B181:E182"/>
    <mergeCell ref="F181:F182"/>
    <mergeCell ref="G181:G182"/>
    <mergeCell ref="B183:E183"/>
    <mergeCell ref="B184:E184"/>
    <mergeCell ref="B160:E160"/>
    <mergeCell ref="B161:E161"/>
    <mergeCell ref="B162:E162"/>
    <mergeCell ref="B163:E163"/>
    <mergeCell ref="B164:E164"/>
    <mergeCell ref="A174:G174"/>
    <mergeCell ref="B154:E154"/>
    <mergeCell ref="B155:E155"/>
    <mergeCell ref="B156:E156"/>
    <mergeCell ref="B157:E157"/>
    <mergeCell ref="B158:E158"/>
    <mergeCell ref="B159:E159"/>
    <mergeCell ref="B148:E148"/>
    <mergeCell ref="B149:E149"/>
    <mergeCell ref="B150:E150"/>
    <mergeCell ref="B151:E151"/>
    <mergeCell ref="B152:E152"/>
    <mergeCell ref="B153:E153"/>
    <mergeCell ref="B142:E142"/>
    <mergeCell ref="B143:E143"/>
    <mergeCell ref="B144:E144"/>
    <mergeCell ref="B145:E145"/>
    <mergeCell ref="B146:E146"/>
    <mergeCell ref="B147:E147"/>
    <mergeCell ref="B136:E136"/>
    <mergeCell ref="B137:E137"/>
    <mergeCell ref="B138:E138"/>
    <mergeCell ref="B139:E139"/>
    <mergeCell ref="B140:E140"/>
    <mergeCell ref="B141:E141"/>
    <mergeCell ref="B130:E130"/>
    <mergeCell ref="B131:E131"/>
    <mergeCell ref="B132:E132"/>
    <mergeCell ref="B133:E133"/>
    <mergeCell ref="B134:E134"/>
    <mergeCell ref="B135:E135"/>
    <mergeCell ref="B102:E102"/>
    <mergeCell ref="B103:E103"/>
    <mergeCell ref="B104:E104"/>
    <mergeCell ref="B105:E105"/>
    <mergeCell ref="A121:G121"/>
    <mergeCell ref="A128:A129"/>
    <mergeCell ref="B128:E129"/>
    <mergeCell ref="F128:F129"/>
    <mergeCell ref="G128:G129"/>
    <mergeCell ref="B96:E96"/>
    <mergeCell ref="B97:E97"/>
    <mergeCell ref="B98:E98"/>
    <mergeCell ref="B99:E99"/>
    <mergeCell ref="B100:E100"/>
    <mergeCell ref="B101:E101"/>
    <mergeCell ref="B90:E90"/>
    <mergeCell ref="B91:E91"/>
    <mergeCell ref="B92:E92"/>
    <mergeCell ref="B93:E93"/>
    <mergeCell ref="B94:E94"/>
    <mergeCell ref="B95:E95"/>
    <mergeCell ref="B84:E84"/>
    <mergeCell ref="B85:E85"/>
    <mergeCell ref="B86:E86"/>
    <mergeCell ref="B87:E87"/>
    <mergeCell ref="B88:E88"/>
    <mergeCell ref="B89:E89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A62:G62"/>
    <mergeCell ref="A69:A70"/>
    <mergeCell ref="B69:E70"/>
    <mergeCell ref="F69:F70"/>
    <mergeCell ref="G69:G70"/>
    <mergeCell ref="B71:E71"/>
    <mergeCell ref="G8:G9"/>
    <mergeCell ref="A1:G1"/>
    <mergeCell ref="B38:E38"/>
    <mergeCell ref="B39:E39"/>
    <mergeCell ref="B40:E40"/>
    <mergeCell ref="B41:E41"/>
    <mergeCell ref="B36:E36"/>
    <mergeCell ref="B37:E37"/>
    <mergeCell ref="B32:E32"/>
    <mergeCell ref="B33:E33"/>
    <mergeCell ref="B44:E44"/>
    <mergeCell ref="A8:A9"/>
    <mergeCell ref="B8:E9"/>
    <mergeCell ref="F8:F9"/>
    <mergeCell ref="B28:E28"/>
    <mergeCell ref="B29:E29"/>
    <mergeCell ref="B30:E30"/>
    <mergeCell ref="B31:E31"/>
    <mergeCell ref="B42:E42"/>
    <mergeCell ref="B43:E43"/>
    <mergeCell ref="B34:E34"/>
    <mergeCell ref="B35:E35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37" sqref="A37:K47"/>
    </sheetView>
  </sheetViews>
  <sheetFormatPr defaultColWidth="9.140625" defaultRowHeight="15"/>
  <cols>
    <col min="1" max="1" width="5.00390625" style="0" customWidth="1"/>
    <col min="2" max="2" width="11.140625" style="0" customWidth="1"/>
    <col min="3" max="3" width="1.28515625" style="0" customWidth="1"/>
    <col min="6" max="6" width="13.421875" style="0" customWidth="1"/>
    <col min="10" max="10" width="10.140625" style="0" customWidth="1"/>
  </cols>
  <sheetData>
    <row r="1" spans="1:11" ht="15">
      <c r="A1" s="241" t="s">
        <v>122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3" spans="1:4" ht="15">
      <c r="A3" s="250" t="s">
        <v>86</v>
      </c>
      <c r="B3" s="250"/>
      <c r="C3" t="s">
        <v>90</v>
      </c>
      <c r="D3" t="s">
        <v>88</v>
      </c>
    </row>
    <row r="4" spans="1:4" ht="15">
      <c r="A4" s="250" t="s">
        <v>89</v>
      </c>
      <c r="B4" s="250"/>
      <c r="C4" t="s">
        <v>90</v>
      </c>
      <c r="D4" t="s">
        <v>91</v>
      </c>
    </row>
    <row r="5" spans="1:4" ht="15">
      <c r="A5" s="250" t="s">
        <v>92</v>
      </c>
      <c r="B5" s="250"/>
      <c r="C5" t="s">
        <v>87</v>
      </c>
      <c r="D5" t="s">
        <v>93</v>
      </c>
    </row>
    <row r="6" spans="1:4" ht="15">
      <c r="A6" s="250" t="s">
        <v>94</v>
      </c>
      <c r="B6" s="250"/>
      <c r="C6" t="s">
        <v>90</v>
      </c>
      <c r="D6" t="s">
        <v>95</v>
      </c>
    </row>
    <row r="8" spans="1:11" ht="15">
      <c r="A8" s="240" t="s">
        <v>20</v>
      </c>
      <c r="B8" s="240" t="s">
        <v>123</v>
      </c>
      <c r="C8" s="240"/>
      <c r="D8" s="240"/>
      <c r="E8" s="240"/>
      <c r="F8" s="67" t="s">
        <v>125</v>
      </c>
      <c r="G8" s="67" t="s">
        <v>126</v>
      </c>
      <c r="H8" s="67" t="s">
        <v>100</v>
      </c>
      <c r="I8" s="240" t="s">
        <v>127</v>
      </c>
      <c r="J8" s="240"/>
      <c r="K8" s="240"/>
    </row>
    <row r="9" spans="1:11" ht="15">
      <c r="A9" s="240"/>
      <c r="B9" s="240" t="s">
        <v>124</v>
      </c>
      <c r="C9" s="240"/>
      <c r="D9" s="240"/>
      <c r="E9" s="240"/>
      <c r="F9" s="67" t="s">
        <v>24</v>
      </c>
      <c r="G9" s="67" t="s">
        <v>103</v>
      </c>
      <c r="H9" s="67"/>
      <c r="I9" s="62" t="s">
        <v>128</v>
      </c>
      <c r="J9" s="62" t="s">
        <v>129</v>
      </c>
      <c r="K9" s="62" t="s">
        <v>130</v>
      </c>
    </row>
    <row r="10" spans="1:11" ht="15">
      <c r="A10" s="62"/>
      <c r="B10" s="251"/>
      <c r="C10" s="252"/>
      <c r="D10" s="252"/>
      <c r="E10" s="253"/>
      <c r="F10" s="62"/>
      <c r="G10" s="62"/>
      <c r="H10" s="62"/>
      <c r="I10" s="62"/>
      <c r="J10" s="62"/>
      <c r="K10" s="62"/>
    </row>
    <row r="11" spans="1:11" ht="15">
      <c r="A11" s="62"/>
      <c r="B11" s="251"/>
      <c r="C11" s="252"/>
      <c r="D11" s="252"/>
      <c r="E11" s="253"/>
      <c r="F11" s="62"/>
      <c r="G11" s="62"/>
      <c r="H11" s="62"/>
      <c r="I11" s="62"/>
      <c r="J11" s="62"/>
      <c r="K11" s="62"/>
    </row>
    <row r="12" spans="1:11" ht="15">
      <c r="A12" s="62"/>
      <c r="B12" s="251"/>
      <c r="C12" s="252"/>
      <c r="D12" s="252"/>
      <c r="E12" s="253"/>
      <c r="F12" s="62"/>
      <c r="G12" s="62"/>
      <c r="H12" s="62"/>
      <c r="I12" s="62"/>
      <c r="J12" s="62"/>
      <c r="K12" s="62"/>
    </row>
    <row r="13" spans="1:11" ht="15">
      <c r="A13" s="62"/>
      <c r="B13" s="251"/>
      <c r="C13" s="252"/>
      <c r="D13" s="252"/>
      <c r="E13" s="253"/>
      <c r="F13" s="62"/>
      <c r="G13" s="62"/>
      <c r="H13" s="62"/>
      <c r="I13" s="62"/>
      <c r="J13" s="62"/>
      <c r="K13" s="62"/>
    </row>
    <row r="14" spans="1:11" ht="15">
      <c r="A14" s="62"/>
      <c r="B14" s="251"/>
      <c r="C14" s="252"/>
      <c r="D14" s="252"/>
      <c r="E14" s="253"/>
      <c r="F14" s="62"/>
      <c r="G14" s="62"/>
      <c r="H14" s="62"/>
      <c r="I14" s="62"/>
      <c r="J14" s="62"/>
      <c r="K14" s="62"/>
    </row>
    <row r="15" spans="1:11" ht="15">
      <c r="A15" s="62"/>
      <c r="B15" s="251"/>
      <c r="C15" s="252"/>
      <c r="D15" s="252"/>
      <c r="E15" s="253"/>
      <c r="F15" s="62"/>
      <c r="G15" s="62"/>
      <c r="H15" s="62"/>
      <c r="I15" s="62"/>
      <c r="J15" s="62"/>
      <c r="K15" s="62"/>
    </row>
    <row r="16" spans="1:11" ht="15">
      <c r="A16" s="62"/>
      <c r="B16" s="251"/>
      <c r="C16" s="252"/>
      <c r="D16" s="252"/>
      <c r="E16" s="253"/>
      <c r="F16" s="62"/>
      <c r="G16" s="62"/>
      <c r="H16" s="62"/>
      <c r="I16" s="62"/>
      <c r="J16" s="62"/>
      <c r="K16" s="62"/>
    </row>
    <row r="17" spans="1:11" ht="15">
      <c r="A17" s="62"/>
      <c r="B17" s="251"/>
      <c r="C17" s="252"/>
      <c r="D17" s="252"/>
      <c r="E17" s="253"/>
      <c r="F17" s="62"/>
      <c r="G17" s="62"/>
      <c r="H17" s="62"/>
      <c r="I17" s="62"/>
      <c r="J17" s="62"/>
      <c r="K17" s="62"/>
    </row>
    <row r="18" spans="1:11" ht="15">
      <c r="A18" s="62"/>
      <c r="B18" s="251"/>
      <c r="C18" s="252"/>
      <c r="D18" s="252"/>
      <c r="E18" s="253"/>
      <c r="F18" s="62"/>
      <c r="G18" s="62"/>
      <c r="H18" s="62"/>
      <c r="I18" s="62"/>
      <c r="J18" s="62"/>
      <c r="K18" s="62"/>
    </row>
    <row r="19" spans="1:11" ht="15">
      <c r="A19" s="62"/>
      <c r="B19" s="251"/>
      <c r="C19" s="252"/>
      <c r="D19" s="252"/>
      <c r="E19" s="253"/>
      <c r="F19" s="62"/>
      <c r="G19" s="62"/>
      <c r="H19" s="62"/>
      <c r="I19" s="62"/>
      <c r="J19" s="62"/>
      <c r="K19" s="62"/>
    </row>
    <row r="20" spans="1:11" ht="15">
      <c r="A20" s="62"/>
      <c r="B20" s="251"/>
      <c r="C20" s="252"/>
      <c r="D20" s="252"/>
      <c r="E20" s="253"/>
      <c r="F20" s="62"/>
      <c r="G20" s="62"/>
      <c r="H20" s="62"/>
      <c r="I20" s="62"/>
      <c r="J20" s="62"/>
      <c r="K20" s="62"/>
    </row>
    <row r="21" spans="1:11" ht="15">
      <c r="A21" s="62"/>
      <c r="B21" s="251"/>
      <c r="C21" s="252"/>
      <c r="D21" s="252"/>
      <c r="E21" s="253"/>
      <c r="F21" s="62"/>
      <c r="G21" s="62"/>
      <c r="H21" s="62"/>
      <c r="I21" s="62"/>
      <c r="J21" s="62"/>
      <c r="K21" s="62"/>
    </row>
    <row r="22" spans="1:11" ht="15">
      <c r="A22" s="62"/>
      <c r="B22" s="251"/>
      <c r="C22" s="252"/>
      <c r="D22" s="252"/>
      <c r="E22" s="253"/>
      <c r="F22" s="62"/>
      <c r="G22" s="62"/>
      <c r="H22" s="62"/>
      <c r="I22" s="62"/>
      <c r="J22" s="62"/>
      <c r="K22" s="62"/>
    </row>
    <row r="23" spans="1:11" ht="15">
      <c r="A23" s="62"/>
      <c r="B23" s="251"/>
      <c r="C23" s="252"/>
      <c r="D23" s="252"/>
      <c r="E23" s="253"/>
      <c r="F23" s="62"/>
      <c r="G23" s="62"/>
      <c r="H23" s="62"/>
      <c r="I23" s="62"/>
      <c r="J23" s="62"/>
      <c r="K23" s="62"/>
    </row>
    <row r="24" spans="1:11" ht="15">
      <c r="A24" s="62"/>
      <c r="B24" s="251"/>
      <c r="C24" s="252"/>
      <c r="D24" s="252"/>
      <c r="E24" s="253"/>
      <c r="F24" s="62"/>
      <c r="G24" s="62"/>
      <c r="H24" s="62"/>
      <c r="I24" s="62"/>
      <c r="J24" s="62"/>
      <c r="K24" s="62"/>
    </row>
    <row r="25" spans="1:11" ht="15">
      <c r="A25" s="62"/>
      <c r="B25" s="251"/>
      <c r="C25" s="252"/>
      <c r="D25" s="252"/>
      <c r="E25" s="253"/>
      <c r="F25" s="62"/>
      <c r="G25" s="62"/>
      <c r="H25" s="62"/>
      <c r="I25" s="62"/>
      <c r="J25" s="62"/>
      <c r="K25" s="62"/>
    </row>
    <row r="26" spans="1:11" ht="15">
      <c r="A26" s="62"/>
      <c r="B26" s="251"/>
      <c r="C26" s="252"/>
      <c r="D26" s="252"/>
      <c r="E26" s="253"/>
      <c r="F26" s="62"/>
      <c r="G26" s="62"/>
      <c r="H26" s="62"/>
      <c r="I26" s="62"/>
      <c r="J26" s="62"/>
      <c r="K26" s="62"/>
    </row>
    <row r="27" spans="1:11" ht="15">
      <c r="A27" s="62"/>
      <c r="B27" s="251"/>
      <c r="C27" s="252"/>
      <c r="D27" s="252"/>
      <c r="E27" s="253"/>
      <c r="F27" s="62"/>
      <c r="G27" s="62"/>
      <c r="H27" s="62"/>
      <c r="I27" s="62"/>
      <c r="J27" s="62"/>
      <c r="K27" s="62"/>
    </row>
    <row r="28" spans="1:11" ht="15">
      <c r="A28" s="62"/>
      <c r="B28" s="251"/>
      <c r="C28" s="252"/>
      <c r="D28" s="252"/>
      <c r="E28" s="253"/>
      <c r="F28" s="62"/>
      <c r="G28" s="62"/>
      <c r="H28" s="62"/>
      <c r="I28" s="62"/>
      <c r="J28" s="62"/>
      <c r="K28" s="62"/>
    </row>
    <row r="29" spans="1:11" ht="15">
      <c r="A29" s="62"/>
      <c r="B29" s="251"/>
      <c r="C29" s="252"/>
      <c r="D29" s="252"/>
      <c r="E29" s="253"/>
      <c r="F29" s="62"/>
      <c r="G29" s="62"/>
      <c r="H29" s="62"/>
      <c r="I29" s="62"/>
      <c r="J29" s="62"/>
      <c r="K29" s="62"/>
    </row>
    <row r="30" spans="1:11" ht="15">
      <c r="A30" s="62"/>
      <c r="B30" s="251"/>
      <c r="C30" s="252"/>
      <c r="D30" s="252"/>
      <c r="E30" s="253"/>
      <c r="F30" s="62"/>
      <c r="G30" s="62"/>
      <c r="H30" s="62"/>
      <c r="I30" s="62"/>
      <c r="J30" s="62"/>
      <c r="K30" s="62"/>
    </row>
    <row r="31" spans="1:11" ht="15">
      <c r="A31" s="62"/>
      <c r="B31" s="251"/>
      <c r="C31" s="252"/>
      <c r="D31" s="252"/>
      <c r="E31" s="253"/>
      <c r="F31" s="62"/>
      <c r="G31" s="62"/>
      <c r="H31" s="62"/>
      <c r="I31" s="62"/>
      <c r="J31" s="62"/>
      <c r="K31" s="62"/>
    </row>
    <row r="32" spans="1:11" ht="15">
      <c r="A32" s="62"/>
      <c r="B32" s="251"/>
      <c r="C32" s="252"/>
      <c r="D32" s="252"/>
      <c r="E32" s="253"/>
      <c r="F32" s="62"/>
      <c r="G32" s="62"/>
      <c r="H32" s="62"/>
      <c r="I32" s="62"/>
      <c r="J32" s="62"/>
      <c r="K32" s="62"/>
    </row>
    <row r="33" spans="1:11" ht="15">
      <c r="A33" s="62"/>
      <c r="B33" s="251"/>
      <c r="C33" s="252"/>
      <c r="D33" s="252"/>
      <c r="E33" s="253"/>
      <c r="F33" s="62"/>
      <c r="G33" s="62"/>
      <c r="H33" s="62"/>
      <c r="I33" s="62"/>
      <c r="J33" s="62"/>
      <c r="K33" s="62"/>
    </row>
    <row r="34" spans="1:11" ht="15">
      <c r="A34" s="62"/>
      <c r="B34" s="251"/>
      <c r="C34" s="252"/>
      <c r="D34" s="252"/>
      <c r="E34" s="253"/>
      <c r="F34" s="62"/>
      <c r="G34" s="62"/>
      <c r="H34" s="62"/>
      <c r="I34" s="62"/>
      <c r="J34" s="62"/>
      <c r="K34" s="62"/>
    </row>
    <row r="35" spans="1:11" ht="15">
      <c r="A35" s="62"/>
      <c r="B35" s="251"/>
      <c r="C35" s="252"/>
      <c r="D35" s="252"/>
      <c r="E35" s="253"/>
      <c r="F35" s="62"/>
      <c r="G35" s="62"/>
      <c r="H35" s="62"/>
      <c r="I35" s="62"/>
      <c r="J35" s="62"/>
      <c r="K35" s="62"/>
    </row>
    <row r="36" spans="1:11" ht="15">
      <c r="A36" s="62"/>
      <c r="B36" s="251"/>
      <c r="C36" s="252"/>
      <c r="D36" s="252"/>
      <c r="E36" s="253"/>
      <c r="F36" s="62"/>
      <c r="G36" s="62"/>
      <c r="H36" s="62"/>
      <c r="I36" s="62"/>
      <c r="J36" s="62"/>
      <c r="K36" s="62"/>
    </row>
    <row r="38" spans="2:5" ht="15">
      <c r="B38" s="241"/>
      <c r="C38" s="241"/>
      <c r="D38" s="241"/>
      <c r="E38" s="241"/>
    </row>
    <row r="39" spans="2:5" ht="15">
      <c r="B39" s="241"/>
      <c r="C39" s="241"/>
      <c r="D39" s="241"/>
      <c r="E39" s="241"/>
    </row>
    <row r="40" spans="2:5" ht="15">
      <c r="B40" s="241"/>
      <c r="C40" s="241"/>
      <c r="D40" s="241"/>
      <c r="E40" s="241"/>
    </row>
    <row r="48" ht="15">
      <c r="A48" t="s">
        <v>106</v>
      </c>
    </row>
    <row r="49" ht="15">
      <c r="A49" t="s">
        <v>131</v>
      </c>
    </row>
  </sheetData>
  <sheetProtection/>
  <mergeCells count="39">
    <mergeCell ref="B39:E39"/>
    <mergeCell ref="B40:E40"/>
    <mergeCell ref="A1:K1"/>
    <mergeCell ref="B32:E32"/>
    <mergeCell ref="B33:E33"/>
    <mergeCell ref="B34:E34"/>
    <mergeCell ref="B35:E35"/>
    <mergeCell ref="B36:E36"/>
    <mergeCell ref="B38:E38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I8:K8"/>
    <mergeCell ref="A8:A9"/>
    <mergeCell ref="B10:E10"/>
    <mergeCell ref="B11:E11"/>
    <mergeCell ref="B12:E12"/>
    <mergeCell ref="B13:E13"/>
    <mergeCell ref="A3:B3"/>
    <mergeCell ref="A4:B4"/>
    <mergeCell ref="A5:B5"/>
    <mergeCell ref="A6:B6"/>
    <mergeCell ref="B8:E8"/>
    <mergeCell ref="B9:E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31">
      <selection activeCell="K36" sqref="K36"/>
    </sheetView>
  </sheetViews>
  <sheetFormatPr defaultColWidth="9.140625" defaultRowHeight="15"/>
  <cols>
    <col min="1" max="1" width="4.28125" style="0" customWidth="1"/>
    <col min="3" max="3" width="14.7109375" style="0" customWidth="1"/>
    <col min="4" max="4" width="15.28125" style="0" customWidth="1"/>
    <col min="5" max="5" width="16.421875" style="0" customWidth="1"/>
  </cols>
  <sheetData>
    <row r="1" ht="15">
      <c r="A1" t="s">
        <v>132</v>
      </c>
    </row>
    <row r="3" spans="1:4" ht="15">
      <c r="A3" s="250" t="s">
        <v>86</v>
      </c>
      <c r="B3" s="250"/>
      <c r="C3" t="s">
        <v>90</v>
      </c>
      <c r="D3" t="s">
        <v>88</v>
      </c>
    </row>
    <row r="4" spans="1:4" ht="15">
      <c r="A4" s="250" t="s">
        <v>89</v>
      </c>
      <c r="B4" s="250"/>
      <c r="C4" t="s">
        <v>90</v>
      </c>
      <c r="D4" t="s">
        <v>91</v>
      </c>
    </row>
    <row r="5" spans="1:4" ht="15">
      <c r="A5" s="250" t="s">
        <v>92</v>
      </c>
      <c r="B5" s="250"/>
      <c r="C5" t="s">
        <v>87</v>
      </c>
      <c r="D5" t="s">
        <v>93</v>
      </c>
    </row>
    <row r="6" spans="1:4" ht="15">
      <c r="A6" s="250" t="s">
        <v>94</v>
      </c>
      <c r="B6" s="250"/>
      <c r="C6" t="s">
        <v>90</v>
      </c>
      <c r="D6" t="s">
        <v>95</v>
      </c>
    </row>
    <row r="8" spans="1:9" ht="15">
      <c r="A8" s="242" t="s">
        <v>20</v>
      </c>
      <c r="B8" s="244" t="s">
        <v>133</v>
      </c>
      <c r="C8" s="246"/>
      <c r="D8" s="242" t="s">
        <v>98</v>
      </c>
      <c r="E8" s="65" t="s">
        <v>134</v>
      </c>
      <c r="F8" s="242" t="s">
        <v>100</v>
      </c>
      <c r="G8" s="240" t="s">
        <v>127</v>
      </c>
      <c r="H8" s="240"/>
      <c r="I8" s="240"/>
    </row>
    <row r="9" spans="1:9" ht="15">
      <c r="A9" s="243"/>
      <c r="B9" s="247"/>
      <c r="C9" s="249"/>
      <c r="D9" s="243"/>
      <c r="E9" s="66" t="s">
        <v>103</v>
      </c>
      <c r="F9" s="243"/>
      <c r="G9" s="67" t="s">
        <v>135</v>
      </c>
      <c r="H9" s="67" t="s">
        <v>136</v>
      </c>
      <c r="I9" s="67" t="s">
        <v>130</v>
      </c>
    </row>
    <row r="10" spans="1:9" ht="15">
      <c r="A10" s="62"/>
      <c r="B10" s="240"/>
      <c r="C10" s="240"/>
      <c r="D10" s="62"/>
      <c r="E10" s="62"/>
      <c r="F10" s="62"/>
      <c r="G10" s="62"/>
      <c r="H10" s="62"/>
      <c r="I10" s="62"/>
    </row>
    <row r="11" spans="1:9" ht="15">
      <c r="A11" s="62"/>
      <c r="B11" s="240"/>
      <c r="C11" s="240"/>
      <c r="D11" s="62"/>
      <c r="E11" s="62"/>
      <c r="F11" s="62"/>
      <c r="G11" s="62"/>
      <c r="H11" s="62"/>
      <c r="I11" s="62"/>
    </row>
    <row r="12" spans="1:9" ht="15">
      <c r="A12" s="62"/>
      <c r="B12" s="240"/>
      <c r="C12" s="240"/>
      <c r="D12" s="62"/>
      <c r="E12" s="62"/>
      <c r="F12" s="62"/>
      <c r="G12" s="62"/>
      <c r="H12" s="62"/>
      <c r="I12" s="62"/>
    </row>
    <row r="13" spans="1:9" ht="15">
      <c r="A13" s="62"/>
      <c r="B13" s="240"/>
      <c r="C13" s="240"/>
      <c r="D13" s="62"/>
      <c r="E13" s="62"/>
      <c r="F13" s="62"/>
      <c r="G13" s="62"/>
      <c r="H13" s="62"/>
      <c r="I13" s="62"/>
    </row>
    <row r="14" spans="1:9" ht="15">
      <c r="A14" s="62"/>
      <c r="B14" s="240"/>
      <c r="C14" s="240"/>
      <c r="D14" s="62"/>
      <c r="E14" s="62"/>
      <c r="F14" s="62"/>
      <c r="G14" s="62"/>
      <c r="H14" s="62"/>
      <c r="I14" s="62"/>
    </row>
    <row r="15" spans="1:9" ht="15">
      <c r="A15" s="62"/>
      <c r="B15" s="240"/>
      <c r="C15" s="240"/>
      <c r="D15" s="62"/>
      <c r="E15" s="62"/>
      <c r="F15" s="62"/>
      <c r="G15" s="62"/>
      <c r="H15" s="62"/>
      <c r="I15" s="62"/>
    </row>
    <row r="16" spans="1:9" ht="15">
      <c r="A16" s="62"/>
      <c r="B16" s="240"/>
      <c r="C16" s="240"/>
      <c r="D16" s="62"/>
      <c r="E16" s="62"/>
      <c r="F16" s="62"/>
      <c r="G16" s="62"/>
      <c r="H16" s="62"/>
      <c r="I16" s="62"/>
    </row>
    <row r="17" spans="1:9" ht="15">
      <c r="A17" s="62"/>
      <c r="B17" s="240"/>
      <c r="C17" s="240"/>
      <c r="D17" s="62"/>
      <c r="E17" s="62"/>
      <c r="F17" s="62"/>
      <c r="G17" s="62"/>
      <c r="H17" s="62"/>
      <c r="I17" s="62"/>
    </row>
    <row r="18" spans="1:9" ht="15">
      <c r="A18" s="62"/>
      <c r="B18" s="240"/>
      <c r="C18" s="240"/>
      <c r="D18" s="62"/>
      <c r="E18" s="62"/>
      <c r="F18" s="62"/>
      <c r="G18" s="62"/>
      <c r="H18" s="62"/>
      <c r="I18" s="62"/>
    </row>
    <row r="19" spans="1:9" ht="15">
      <c r="A19" s="62"/>
      <c r="B19" s="240"/>
      <c r="C19" s="240"/>
      <c r="D19" s="62"/>
      <c r="E19" s="62"/>
      <c r="F19" s="62"/>
      <c r="G19" s="62"/>
      <c r="H19" s="62"/>
      <c r="I19" s="62"/>
    </row>
    <row r="20" spans="1:9" ht="15">
      <c r="A20" s="62"/>
      <c r="B20" s="240"/>
      <c r="C20" s="240"/>
      <c r="D20" s="62"/>
      <c r="E20" s="62"/>
      <c r="F20" s="62"/>
      <c r="G20" s="62"/>
      <c r="H20" s="62"/>
      <c r="I20" s="62"/>
    </row>
    <row r="21" spans="1:9" ht="15">
      <c r="A21" s="62"/>
      <c r="B21" s="240"/>
      <c r="C21" s="240"/>
      <c r="D21" s="62"/>
      <c r="E21" s="62"/>
      <c r="F21" s="62"/>
      <c r="G21" s="62"/>
      <c r="H21" s="62"/>
      <c r="I21" s="62"/>
    </row>
    <row r="22" spans="1:9" ht="15">
      <c r="A22" s="62"/>
      <c r="B22" s="240"/>
      <c r="C22" s="240"/>
      <c r="D22" s="62"/>
      <c r="E22" s="62"/>
      <c r="F22" s="62"/>
      <c r="G22" s="62"/>
      <c r="H22" s="62"/>
      <c r="I22" s="62"/>
    </row>
    <row r="23" spans="1:9" ht="15">
      <c r="A23" s="62"/>
      <c r="B23" s="240"/>
      <c r="C23" s="240"/>
      <c r="D23" s="62"/>
      <c r="E23" s="62"/>
      <c r="F23" s="62"/>
      <c r="G23" s="62"/>
      <c r="H23" s="62"/>
      <c r="I23" s="62"/>
    </row>
    <row r="24" spans="1:9" ht="15">
      <c r="A24" s="62"/>
      <c r="B24" s="240"/>
      <c r="C24" s="240"/>
      <c r="D24" s="62"/>
      <c r="E24" s="62"/>
      <c r="F24" s="62"/>
      <c r="G24" s="62"/>
      <c r="H24" s="62"/>
      <c r="I24" s="62"/>
    </row>
    <row r="25" spans="1:9" ht="15">
      <c r="A25" s="62"/>
      <c r="B25" s="240"/>
      <c r="C25" s="240"/>
      <c r="D25" s="62"/>
      <c r="E25" s="62"/>
      <c r="F25" s="62"/>
      <c r="G25" s="62"/>
      <c r="H25" s="62"/>
      <c r="I25" s="62"/>
    </row>
    <row r="26" spans="1:9" ht="15">
      <c r="A26" s="62"/>
      <c r="B26" s="240"/>
      <c r="C26" s="240"/>
      <c r="D26" s="62"/>
      <c r="E26" s="62"/>
      <c r="F26" s="62"/>
      <c r="G26" s="62"/>
      <c r="H26" s="62"/>
      <c r="I26" s="62"/>
    </row>
    <row r="27" spans="1:9" ht="15">
      <c r="A27" s="62"/>
      <c r="B27" s="240"/>
      <c r="C27" s="240"/>
      <c r="D27" s="62"/>
      <c r="E27" s="62"/>
      <c r="F27" s="62"/>
      <c r="G27" s="62"/>
      <c r="H27" s="62"/>
      <c r="I27" s="62"/>
    </row>
    <row r="28" spans="1:9" ht="15">
      <c r="A28" s="62"/>
      <c r="B28" s="240"/>
      <c r="C28" s="240"/>
      <c r="D28" s="62"/>
      <c r="E28" s="62"/>
      <c r="F28" s="62"/>
      <c r="G28" s="62"/>
      <c r="H28" s="62"/>
      <c r="I28" s="62"/>
    </row>
    <row r="29" spans="1:9" ht="15">
      <c r="A29" s="62"/>
      <c r="B29" s="240"/>
      <c r="C29" s="240"/>
      <c r="D29" s="62"/>
      <c r="E29" s="62"/>
      <c r="F29" s="62"/>
      <c r="G29" s="62"/>
      <c r="H29" s="62"/>
      <c r="I29" s="62"/>
    </row>
    <row r="30" spans="1:9" ht="15">
      <c r="A30" s="62"/>
      <c r="B30" s="240"/>
      <c r="C30" s="240"/>
      <c r="D30" s="62"/>
      <c r="E30" s="62"/>
      <c r="F30" s="62"/>
      <c r="G30" s="62"/>
      <c r="H30" s="62"/>
      <c r="I30" s="62"/>
    </row>
    <row r="31" spans="1:9" ht="15">
      <c r="A31" s="62"/>
      <c r="B31" s="240"/>
      <c r="C31" s="240"/>
      <c r="D31" s="62"/>
      <c r="E31" s="62"/>
      <c r="F31" s="62"/>
      <c r="G31" s="62"/>
      <c r="H31" s="62"/>
      <c r="I31" s="62"/>
    </row>
    <row r="32" spans="1:9" ht="15">
      <c r="A32" s="62"/>
      <c r="B32" s="240"/>
      <c r="C32" s="240"/>
      <c r="D32" s="62"/>
      <c r="E32" s="62"/>
      <c r="F32" s="62"/>
      <c r="G32" s="62"/>
      <c r="H32" s="62"/>
      <c r="I32" s="62"/>
    </row>
    <row r="35" spans="2:5" ht="15">
      <c r="B35" s="241"/>
      <c r="C35" s="241"/>
      <c r="D35" s="241"/>
      <c r="E35" s="241"/>
    </row>
    <row r="36" spans="2:5" ht="15">
      <c r="B36" s="241"/>
      <c r="C36" s="241"/>
      <c r="D36" s="241"/>
      <c r="E36" s="241"/>
    </row>
    <row r="37" spans="2:5" ht="15">
      <c r="B37" s="241"/>
      <c r="C37" s="241"/>
      <c r="D37" s="241"/>
      <c r="E37" s="241"/>
    </row>
  </sheetData>
  <sheetProtection/>
  <mergeCells count="35">
    <mergeCell ref="B35:E35"/>
    <mergeCell ref="B36:E36"/>
    <mergeCell ref="B37:E37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B14:C14"/>
    <mergeCell ref="B8:C9"/>
    <mergeCell ref="A3:B3"/>
    <mergeCell ref="A4:B4"/>
    <mergeCell ref="A5:B5"/>
    <mergeCell ref="A6:B6"/>
    <mergeCell ref="G8:I8"/>
    <mergeCell ref="A8:A9"/>
    <mergeCell ref="D8:D9"/>
    <mergeCell ref="F8:F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4">
      <selection activeCell="L22" sqref="L22"/>
    </sheetView>
  </sheetViews>
  <sheetFormatPr defaultColWidth="9.140625" defaultRowHeight="15"/>
  <cols>
    <col min="1" max="1" width="4.140625" style="26" customWidth="1"/>
    <col min="2" max="2" width="20.57421875" style="26" customWidth="1"/>
    <col min="3" max="3" width="21.140625" style="26" customWidth="1"/>
    <col min="4" max="4" width="13.140625" style="26" customWidth="1"/>
    <col min="5" max="5" width="19.7109375" style="26" customWidth="1"/>
    <col min="6" max="6" width="7.421875" style="26" customWidth="1"/>
    <col min="7" max="10" width="2.8515625" style="26" customWidth="1"/>
    <col min="11" max="11" width="9.28125" style="26" customWidth="1"/>
    <col min="12" max="12" width="16.140625" style="26" customWidth="1"/>
    <col min="13" max="13" width="9.00390625" style="26" customWidth="1"/>
    <col min="14" max="14" width="9.28125" style="26" customWidth="1"/>
    <col min="15" max="15" width="5.8515625" style="26" customWidth="1"/>
    <col min="16" max="16" width="9.140625" style="26" customWidth="1"/>
    <col min="17" max="17" width="17.57421875" style="26" bestFit="1" customWidth="1"/>
    <col min="18" max="16384" width="9.140625" style="26" customWidth="1"/>
  </cols>
  <sheetData>
    <row r="2" spans="1:15" ht="15.75">
      <c r="A2" s="159" t="s">
        <v>73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5.75">
      <c r="A3" s="159" t="s">
        <v>75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5" spans="1:15" s="27" customFormat="1" ht="17.25" customHeight="1">
      <c r="A5" s="160" t="s">
        <v>0</v>
      </c>
      <c r="B5" s="164" t="s">
        <v>1</v>
      </c>
      <c r="C5" s="164" t="s">
        <v>2</v>
      </c>
      <c r="D5" s="164" t="s">
        <v>3</v>
      </c>
      <c r="E5" s="164" t="s">
        <v>4</v>
      </c>
      <c r="F5" s="164" t="s">
        <v>5</v>
      </c>
      <c r="G5" s="160" t="s">
        <v>6</v>
      </c>
      <c r="H5" s="160"/>
      <c r="I5" s="160"/>
      <c r="J5" s="160"/>
      <c r="K5" s="165" t="s">
        <v>68</v>
      </c>
      <c r="L5" s="160" t="s">
        <v>12</v>
      </c>
      <c r="M5" s="160"/>
      <c r="N5" s="160"/>
      <c r="O5" s="160" t="s">
        <v>16</v>
      </c>
    </row>
    <row r="6" spans="1:15" s="27" customFormat="1" ht="27.75" customHeight="1">
      <c r="A6" s="160"/>
      <c r="B6" s="164"/>
      <c r="C6" s="164"/>
      <c r="D6" s="164"/>
      <c r="E6" s="164"/>
      <c r="F6" s="164"/>
      <c r="G6" s="28" t="s">
        <v>7</v>
      </c>
      <c r="H6" s="28" t="s">
        <v>8</v>
      </c>
      <c r="I6" s="28" t="s">
        <v>9</v>
      </c>
      <c r="J6" s="28" t="s">
        <v>10</v>
      </c>
      <c r="K6" s="166"/>
      <c r="L6" s="39" t="s">
        <v>13</v>
      </c>
      <c r="M6" s="39" t="s">
        <v>14</v>
      </c>
      <c r="N6" s="39" t="s">
        <v>15</v>
      </c>
      <c r="O6" s="160"/>
    </row>
    <row r="7" spans="1:15" ht="15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  <c r="M7" s="31"/>
      <c r="N7" s="31"/>
      <c r="O7" s="30"/>
    </row>
    <row r="8" spans="1:15" ht="48" customHeight="1">
      <c r="A8" s="48">
        <v>1</v>
      </c>
      <c r="B8" s="152" t="s">
        <v>295</v>
      </c>
      <c r="C8" s="14" t="s">
        <v>208</v>
      </c>
      <c r="D8" s="56" t="s">
        <v>209</v>
      </c>
      <c r="E8" s="14" t="s">
        <v>210</v>
      </c>
      <c r="F8" s="69">
        <v>1</v>
      </c>
      <c r="G8" s="70"/>
      <c r="H8" s="71"/>
      <c r="I8" s="71" t="s">
        <v>48</v>
      </c>
      <c r="J8" s="70"/>
      <c r="K8" s="68" t="s">
        <v>293</v>
      </c>
      <c r="L8" s="153">
        <v>50000000</v>
      </c>
      <c r="M8" s="95" t="s">
        <v>44</v>
      </c>
      <c r="N8" s="14" t="s">
        <v>206</v>
      </c>
      <c r="O8" s="36"/>
    </row>
    <row r="9" spans="1:15" ht="60" customHeight="1">
      <c r="A9" s="48">
        <v>2</v>
      </c>
      <c r="B9" s="152" t="s">
        <v>296</v>
      </c>
      <c r="C9" s="14" t="s">
        <v>211</v>
      </c>
      <c r="D9" s="56" t="s">
        <v>209</v>
      </c>
      <c r="E9" s="14" t="s">
        <v>212</v>
      </c>
      <c r="F9" s="69">
        <v>1</v>
      </c>
      <c r="G9" s="71" t="s">
        <v>48</v>
      </c>
      <c r="H9" s="70"/>
      <c r="I9" s="71"/>
      <c r="J9" s="70"/>
      <c r="K9" s="68" t="s">
        <v>293</v>
      </c>
      <c r="L9" s="153">
        <v>150000000</v>
      </c>
      <c r="M9" s="18" t="s">
        <v>71</v>
      </c>
      <c r="N9" s="14" t="s">
        <v>206</v>
      </c>
      <c r="O9" s="36"/>
    </row>
    <row r="10" spans="1:15" ht="68.25" customHeight="1">
      <c r="A10" s="48">
        <v>3</v>
      </c>
      <c r="B10" s="152" t="s">
        <v>297</v>
      </c>
      <c r="C10" s="14" t="s">
        <v>78</v>
      </c>
      <c r="D10" s="14" t="s">
        <v>141</v>
      </c>
      <c r="E10" s="14" t="s">
        <v>79</v>
      </c>
      <c r="F10" s="69">
        <v>1</v>
      </c>
      <c r="G10" s="71" t="s">
        <v>48</v>
      </c>
      <c r="H10" s="70"/>
      <c r="I10" s="71"/>
      <c r="J10" s="70"/>
      <c r="K10" s="68" t="s">
        <v>293</v>
      </c>
      <c r="L10" s="153">
        <v>50000000</v>
      </c>
      <c r="M10" s="18" t="s">
        <v>71</v>
      </c>
      <c r="N10" s="14" t="s">
        <v>206</v>
      </c>
      <c r="O10" s="36"/>
    </row>
    <row r="11" spans="1:15" ht="71.25" customHeight="1">
      <c r="A11" s="48">
        <v>4</v>
      </c>
      <c r="B11" s="152" t="s">
        <v>298</v>
      </c>
      <c r="C11" s="14" t="s">
        <v>213</v>
      </c>
      <c r="D11" s="14" t="s">
        <v>141</v>
      </c>
      <c r="E11" s="14" t="s">
        <v>214</v>
      </c>
      <c r="F11" s="69">
        <v>1</v>
      </c>
      <c r="G11" s="71" t="s">
        <v>48</v>
      </c>
      <c r="H11" s="70"/>
      <c r="I11" s="71"/>
      <c r="J11" s="70"/>
      <c r="K11" s="68" t="s">
        <v>293</v>
      </c>
      <c r="L11" s="153">
        <v>100000000</v>
      </c>
      <c r="M11" s="18" t="s">
        <v>71</v>
      </c>
      <c r="N11" s="14" t="s">
        <v>206</v>
      </c>
      <c r="O11" s="36"/>
    </row>
    <row r="12" spans="1:15" ht="60" customHeight="1">
      <c r="A12" s="48">
        <v>5</v>
      </c>
      <c r="B12" s="152" t="s">
        <v>299</v>
      </c>
      <c r="C12" s="56" t="s">
        <v>215</v>
      </c>
      <c r="D12" s="14" t="s">
        <v>138</v>
      </c>
      <c r="E12" s="14" t="s">
        <v>216</v>
      </c>
      <c r="F12" s="69">
        <v>1</v>
      </c>
      <c r="G12" s="71" t="s">
        <v>48</v>
      </c>
      <c r="H12" s="70"/>
      <c r="I12" s="71"/>
      <c r="J12" s="70"/>
      <c r="K12" s="68" t="s">
        <v>293</v>
      </c>
      <c r="L12" s="153">
        <v>100000000</v>
      </c>
      <c r="M12" s="99" t="s">
        <v>71</v>
      </c>
      <c r="N12" s="14" t="s">
        <v>206</v>
      </c>
      <c r="O12" s="36"/>
    </row>
    <row r="13" spans="1:15" ht="60" customHeight="1">
      <c r="A13" s="48">
        <v>6</v>
      </c>
      <c r="B13" s="14" t="s">
        <v>169</v>
      </c>
      <c r="C13" s="17" t="s">
        <v>140</v>
      </c>
      <c r="D13" s="17" t="s">
        <v>141</v>
      </c>
      <c r="E13" s="14" t="s">
        <v>142</v>
      </c>
      <c r="F13" s="69">
        <v>1</v>
      </c>
      <c r="G13" s="71" t="s">
        <v>48</v>
      </c>
      <c r="H13" s="70"/>
      <c r="I13" s="71"/>
      <c r="J13" s="70"/>
      <c r="K13" s="68" t="s">
        <v>293</v>
      </c>
      <c r="L13" s="153">
        <v>4500000</v>
      </c>
      <c r="M13" s="85" t="s">
        <v>44</v>
      </c>
      <c r="N13" s="14" t="s">
        <v>206</v>
      </c>
      <c r="O13" s="36"/>
    </row>
    <row r="14" spans="1:15" ht="60" customHeight="1">
      <c r="A14" s="48">
        <v>7</v>
      </c>
      <c r="B14" s="14" t="s">
        <v>171</v>
      </c>
      <c r="C14" s="17" t="s">
        <v>143</v>
      </c>
      <c r="D14" s="17" t="s">
        <v>139</v>
      </c>
      <c r="E14" s="14" t="s">
        <v>144</v>
      </c>
      <c r="F14" s="69">
        <v>1</v>
      </c>
      <c r="G14" s="71" t="s">
        <v>48</v>
      </c>
      <c r="H14" s="70"/>
      <c r="I14" s="71"/>
      <c r="J14" s="70"/>
      <c r="K14" s="68" t="s">
        <v>293</v>
      </c>
      <c r="L14" s="153">
        <v>5000000</v>
      </c>
      <c r="M14" s="85" t="s">
        <v>44</v>
      </c>
      <c r="N14" s="14" t="s">
        <v>206</v>
      </c>
      <c r="O14" s="36"/>
    </row>
    <row r="15" spans="1:15" ht="60" customHeight="1">
      <c r="A15" s="48">
        <v>8</v>
      </c>
      <c r="B15" s="14" t="s">
        <v>217</v>
      </c>
      <c r="C15" s="17" t="s">
        <v>218</v>
      </c>
      <c r="D15" s="17" t="s">
        <v>139</v>
      </c>
      <c r="E15" s="17" t="s">
        <v>219</v>
      </c>
      <c r="F15" s="69">
        <v>1</v>
      </c>
      <c r="G15" s="71" t="s">
        <v>48</v>
      </c>
      <c r="H15" s="70"/>
      <c r="I15" s="71"/>
      <c r="J15" s="70"/>
      <c r="K15" s="68" t="s">
        <v>293</v>
      </c>
      <c r="L15" s="153">
        <v>7800000</v>
      </c>
      <c r="M15" s="95" t="s">
        <v>44</v>
      </c>
      <c r="N15" s="14" t="s">
        <v>206</v>
      </c>
      <c r="O15" s="36"/>
    </row>
    <row r="16" spans="1:15" ht="60" customHeight="1">
      <c r="A16" s="48">
        <v>9</v>
      </c>
      <c r="B16" s="14" t="s">
        <v>221</v>
      </c>
      <c r="C16" s="17" t="s">
        <v>222</v>
      </c>
      <c r="D16" s="17" t="s">
        <v>139</v>
      </c>
      <c r="E16" s="17" t="s">
        <v>223</v>
      </c>
      <c r="F16" s="69">
        <v>1</v>
      </c>
      <c r="G16" s="71" t="s">
        <v>48</v>
      </c>
      <c r="H16" s="70"/>
      <c r="I16" s="71"/>
      <c r="J16" s="70"/>
      <c r="K16" s="68" t="s">
        <v>293</v>
      </c>
      <c r="L16" s="153">
        <v>7000000</v>
      </c>
      <c r="M16" s="95" t="s">
        <v>71</v>
      </c>
      <c r="N16" s="14" t="s">
        <v>206</v>
      </c>
      <c r="O16" s="36"/>
    </row>
    <row r="17" spans="1:15" ht="60" customHeight="1">
      <c r="A17" s="48">
        <v>10</v>
      </c>
      <c r="B17" s="14" t="s">
        <v>224</v>
      </c>
      <c r="C17" s="17" t="s">
        <v>225</v>
      </c>
      <c r="D17" s="17" t="s">
        <v>139</v>
      </c>
      <c r="E17" s="17" t="s">
        <v>226</v>
      </c>
      <c r="F17" s="69">
        <v>1</v>
      </c>
      <c r="G17" s="71" t="s">
        <v>48</v>
      </c>
      <c r="H17" s="70"/>
      <c r="I17" s="71"/>
      <c r="J17" s="70"/>
      <c r="K17" s="68" t="s">
        <v>293</v>
      </c>
      <c r="L17" s="24">
        <f>'[4]BIDANG 2'!$E$24</f>
        <v>27258500</v>
      </c>
      <c r="M17" s="95" t="s">
        <v>71</v>
      </c>
      <c r="N17" s="14" t="s">
        <v>206</v>
      </c>
      <c r="O17" s="36"/>
    </row>
    <row r="18" spans="1:15" ht="60" customHeight="1">
      <c r="A18" s="48">
        <v>11</v>
      </c>
      <c r="B18" s="14" t="s">
        <v>300</v>
      </c>
      <c r="C18" s="17" t="s">
        <v>227</v>
      </c>
      <c r="D18" s="17" t="s">
        <v>139</v>
      </c>
      <c r="E18" s="17" t="s">
        <v>228</v>
      </c>
      <c r="F18" s="69">
        <v>1</v>
      </c>
      <c r="G18" s="71" t="s">
        <v>48</v>
      </c>
      <c r="H18" s="70"/>
      <c r="I18" s="71"/>
      <c r="J18" s="70"/>
      <c r="K18" s="68" t="s">
        <v>293</v>
      </c>
      <c r="L18" s="153">
        <v>1200000</v>
      </c>
      <c r="M18" s="95" t="s">
        <v>71</v>
      </c>
      <c r="N18" s="14" t="s">
        <v>206</v>
      </c>
      <c r="O18" s="36"/>
    </row>
    <row r="19" spans="1:15" ht="60" customHeight="1">
      <c r="A19" s="48">
        <v>12</v>
      </c>
      <c r="B19" s="14" t="s">
        <v>301</v>
      </c>
      <c r="C19" s="17" t="s">
        <v>70</v>
      </c>
      <c r="D19" s="17" t="s">
        <v>139</v>
      </c>
      <c r="E19" s="56" t="s">
        <v>145</v>
      </c>
      <c r="F19" s="69">
        <v>1</v>
      </c>
      <c r="G19" s="71" t="s">
        <v>48</v>
      </c>
      <c r="H19" s="70"/>
      <c r="I19" s="71"/>
      <c r="J19" s="70"/>
      <c r="K19" s="68" t="s">
        <v>293</v>
      </c>
      <c r="L19" s="24">
        <v>6200000</v>
      </c>
      <c r="M19" s="99" t="s">
        <v>71</v>
      </c>
      <c r="N19" s="14" t="s">
        <v>206</v>
      </c>
      <c r="O19" s="36"/>
    </row>
    <row r="20" spans="1:15" ht="60" customHeight="1">
      <c r="A20" s="48">
        <v>13</v>
      </c>
      <c r="B20" s="14" t="s">
        <v>302</v>
      </c>
      <c r="C20" s="17" t="s">
        <v>227</v>
      </c>
      <c r="D20" s="17" t="s">
        <v>139</v>
      </c>
      <c r="E20" s="17" t="s">
        <v>228</v>
      </c>
      <c r="F20" s="69">
        <v>1</v>
      </c>
      <c r="G20" s="71" t="s">
        <v>48</v>
      </c>
      <c r="H20" s="70"/>
      <c r="I20" s="71"/>
      <c r="J20" s="70"/>
      <c r="K20" s="68" t="s">
        <v>293</v>
      </c>
      <c r="L20" s="24">
        <v>48800000</v>
      </c>
      <c r="M20" s="99" t="s">
        <v>71</v>
      </c>
      <c r="N20" s="14" t="s">
        <v>206</v>
      </c>
      <c r="O20" s="36"/>
    </row>
    <row r="21" spans="1:17" ht="49.5" customHeight="1">
      <c r="A21" s="48">
        <v>14</v>
      </c>
      <c r="B21" s="14" t="s">
        <v>172</v>
      </c>
      <c r="C21" s="17" t="s">
        <v>70</v>
      </c>
      <c r="D21" s="17" t="s">
        <v>139</v>
      </c>
      <c r="E21" s="56" t="s">
        <v>145</v>
      </c>
      <c r="F21" s="69">
        <v>1</v>
      </c>
      <c r="G21" s="71" t="s">
        <v>48</v>
      </c>
      <c r="H21" s="70"/>
      <c r="I21" s="71"/>
      <c r="J21" s="70"/>
      <c r="K21" s="68" t="s">
        <v>293</v>
      </c>
      <c r="L21" s="153">
        <v>50000000</v>
      </c>
      <c r="M21" s="85" t="s">
        <v>44</v>
      </c>
      <c r="N21" s="14" t="s">
        <v>206</v>
      </c>
      <c r="O21" s="36"/>
      <c r="Q21" s="97">
        <f>'[2]BIDANG 2'!$I$26</f>
        <v>860400000</v>
      </c>
    </row>
    <row r="22" spans="1:17" ht="15.75">
      <c r="A22" s="38"/>
      <c r="B22" s="156" t="s">
        <v>69</v>
      </c>
      <c r="C22" s="157"/>
      <c r="D22" s="157"/>
      <c r="E22" s="157"/>
      <c r="F22" s="157"/>
      <c r="G22" s="157"/>
      <c r="H22" s="157"/>
      <c r="I22" s="157"/>
      <c r="J22" s="157"/>
      <c r="K22" s="158"/>
      <c r="L22" s="51">
        <f>SUM(L8:L21)</f>
        <v>607758500</v>
      </c>
      <c r="M22" s="38"/>
      <c r="N22" s="38"/>
      <c r="O22" s="38"/>
      <c r="Q22" s="97">
        <f>Q21-L22</f>
        <v>252641500</v>
      </c>
    </row>
    <row r="23" ht="16.5">
      <c r="L23" s="49"/>
    </row>
    <row r="24" ht="15.75">
      <c r="B24" s="26" t="s">
        <v>68</v>
      </c>
    </row>
    <row r="26" ht="15.75">
      <c r="B26" s="26" t="s">
        <v>68</v>
      </c>
    </row>
  </sheetData>
  <sheetProtection/>
  <mergeCells count="13">
    <mergeCell ref="B22:K22"/>
    <mergeCell ref="O5:O6"/>
    <mergeCell ref="K5:K6"/>
    <mergeCell ref="A2:O2"/>
    <mergeCell ref="A5:A6"/>
    <mergeCell ref="B5:B6"/>
    <mergeCell ref="C5:C6"/>
    <mergeCell ref="D5:D6"/>
    <mergeCell ref="E5:E6"/>
    <mergeCell ref="F5:F6"/>
    <mergeCell ref="A3:O3"/>
    <mergeCell ref="G5:J5"/>
    <mergeCell ref="L5:N5"/>
  </mergeCells>
  <printOptions horizontalCentered="1"/>
  <pageMargins left="0" right="0" top="0.5" bottom="0" header="0" footer="0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4">
      <selection activeCell="B10" sqref="B10"/>
    </sheetView>
  </sheetViews>
  <sheetFormatPr defaultColWidth="9.140625" defaultRowHeight="15"/>
  <cols>
    <col min="1" max="1" width="4.57421875" style="1" customWidth="1"/>
    <col min="2" max="2" width="26.00390625" style="1" customWidth="1"/>
    <col min="3" max="3" width="19.00390625" style="1" customWidth="1"/>
    <col min="4" max="4" width="12.8515625" style="1" customWidth="1"/>
    <col min="5" max="5" width="18.8515625" style="1" customWidth="1"/>
    <col min="6" max="6" width="7.140625" style="1" customWidth="1"/>
    <col min="7" max="10" width="2.8515625" style="1" customWidth="1"/>
    <col min="11" max="11" width="9.00390625" style="1" customWidth="1"/>
    <col min="12" max="12" width="14.28125" style="1" customWidth="1"/>
    <col min="13" max="13" width="8.7109375" style="1" customWidth="1"/>
    <col min="14" max="14" width="10.421875" style="1" customWidth="1"/>
    <col min="15" max="15" width="6.28125" style="1" customWidth="1"/>
    <col min="16" max="16384" width="9.140625" style="1" customWidth="1"/>
  </cols>
  <sheetData>
    <row r="1" spans="1:15" ht="15.75">
      <c r="A1" s="159" t="s">
        <v>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.75">
      <c r="A2" s="159" t="s">
        <v>149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>
      <c r="A4" s="168" t="s">
        <v>0</v>
      </c>
      <c r="B4" s="170" t="s">
        <v>1</v>
      </c>
      <c r="C4" s="170" t="s">
        <v>2</v>
      </c>
      <c r="D4" s="170" t="s">
        <v>3</v>
      </c>
      <c r="E4" s="170" t="s">
        <v>4</v>
      </c>
      <c r="F4" s="172" t="s">
        <v>5</v>
      </c>
      <c r="G4" s="174" t="s">
        <v>6</v>
      </c>
      <c r="H4" s="174"/>
      <c r="I4" s="174"/>
      <c r="J4" s="174"/>
      <c r="K4" s="175" t="s">
        <v>11</v>
      </c>
      <c r="L4" s="167" t="s">
        <v>12</v>
      </c>
      <c r="M4" s="167"/>
      <c r="N4" s="167"/>
      <c r="O4" s="168" t="s">
        <v>16</v>
      </c>
    </row>
    <row r="5" spans="1:15" ht="15.75">
      <c r="A5" s="169"/>
      <c r="B5" s="171"/>
      <c r="C5" s="171"/>
      <c r="D5" s="171"/>
      <c r="E5" s="171"/>
      <c r="F5" s="173"/>
      <c r="G5" s="42" t="s">
        <v>7</v>
      </c>
      <c r="H5" s="42" t="s">
        <v>8</v>
      </c>
      <c r="I5" s="42" t="s">
        <v>9</v>
      </c>
      <c r="J5" s="42" t="s">
        <v>10</v>
      </c>
      <c r="K5" s="176"/>
      <c r="L5" s="43" t="s">
        <v>13</v>
      </c>
      <c r="M5" s="44" t="s">
        <v>14</v>
      </c>
      <c r="N5" s="44" t="s">
        <v>15</v>
      </c>
      <c r="O5" s="169"/>
    </row>
    <row r="6" spans="1:15" ht="15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  <c r="M6" s="46"/>
      <c r="N6" s="46"/>
      <c r="O6" s="45"/>
    </row>
    <row r="7" spans="1:15" ht="60">
      <c r="A7" s="32">
        <v>1</v>
      </c>
      <c r="B7" s="17" t="s">
        <v>148</v>
      </c>
      <c r="C7" s="17" t="s">
        <v>83</v>
      </c>
      <c r="D7" s="17" t="s">
        <v>139</v>
      </c>
      <c r="E7" s="14" t="s">
        <v>84</v>
      </c>
      <c r="F7" s="72">
        <v>1</v>
      </c>
      <c r="G7" s="71" t="s">
        <v>48</v>
      </c>
      <c r="H7" s="70"/>
      <c r="I7" s="70"/>
      <c r="J7" s="70"/>
      <c r="K7" s="68" t="s">
        <v>293</v>
      </c>
      <c r="L7" s="24">
        <v>19800000</v>
      </c>
      <c r="M7" s="60" t="s">
        <v>71</v>
      </c>
      <c r="N7" s="14" t="s">
        <v>206</v>
      </c>
      <c r="O7" s="36"/>
    </row>
    <row r="8" spans="1:15" ht="60">
      <c r="A8" s="32">
        <v>2</v>
      </c>
      <c r="B8" s="14" t="s">
        <v>51</v>
      </c>
      <c r="C8" s="17" t="s">
        <v>52</v>
      </c>
      <c r="D8" s="17" t="s">
        <v>139</v>
      </c>
      <c r="E8" s="14" t="s">
        <v>50</v>
      </c>
      <c r="F8" s="72">
        <v>1</v>
      </c>
      <c r="G8" s="71" t="s">
        <v>48</v>
      </c>
      <c r="H8" s="70"/>
      <c r="I8" s="70"/>
      <c r="J8" s="70"/>
      <c r="K8" s="68" t="s">
        <v>293</v>
      </c>
      <c r="L8" s="24">
        <v>20000000</v>
      </c>
      <c r="M8" s="68" t="s">
        <v>71</v>
      </c>
      <c r="N8" s="14" t="s">
        <v>206</v>
      </c>
      <c r="O8" s="36"/>
    </row>
    <row r="9" spans="1:15" ht="58.5" customHeight="1">
      <c r="A9" s="32">
        <v>3</v>
      </c>
      <c r="B9" s="14" t="s">
        <v>303</v>
      </c>
      <c r="C9" s="17" t="s">
        <v>83</v>
      </c>
      <c r="D9" s="17" t="s">
        <v>139</v>
      </c>
      <c r="E9" s="14" t="s">
        <v>84</v>
      </c>
      <c r="F9" s="72">
        <v>1</v>
      </c>
      <c r="G9" s="71" t="s">
        <v>48</v>
      </c>
      <c r="H9" s="70"/>
      <c r="I9" s="70"/>
      <c r="J9" s="70"/>
      <c r="K9" s="68" t="s">
        <v>293</v>
      </c>
      <c r="L9" s="24">
        <v>18000000</v>
      </c>
      <c r="M9" s="68" t="s">
        <v>71</v>
      </c>
      <c r="N9" s="14" t="s">
        <v>206</v>
      </c>
      <c r="O9" s="36"/>
    </row>
    <row r="10" spans="1:15" ht="48.75" customHeight="1">
      <c r="A10" s="32">
        <v>4</v>
      </c>
      <c r="B10" s="154" t="s">
        <v>304</v>
      </c>
      <c r="C10" s="17" t="s">
        <v>146</v>
      </c>
      <c r="D10" s="17" t="s">
        <v>139</v>
      </c>
      <c r="E10" s="56" t="s">
        <v>147</v>
      </c>
      <c r="F10" s="72">
        <v>1</v>
      </c>
      <c r="G10" s="71" t="s">
        <v>48</v>
      </c>
      <c r="H10" s="70"/>
      <c r="I10" s="70"/>
      <c r="J10" s="73"/>
      <c r="K10" s="68" t="s">
        <v>293</v>
      </c>
      <c r="L10" s="24">
        <v>2400000</v>
      </c>
      <c r="M10" s="68" t="s">
        <v>71</v>
      </c>
      <c r="N10" s="14" t="s">
        <v>206</v>
      </c>
      <c r="O10" s="36"/>
    </row>
    <row r="11" spans="1:15" ht="60">
      <c r="A11" s="32">
        <v>5</v>
      </c>
      <c r="B11" s="154" t="s">
        <v>305</v>
      </c>
      <c r="C11" s="17" t="s">
        <v>146</v>
      </c>
      <c r="D11" s="17" t="s">
        <v>139</v>
      </c>
      <c r="E11" s="56" t="s">
        <v>147</v>
      </c>
      <c r="F11" s="72">
        <v>1</v>
      </c>
      <c r="G11" s="71" t="s">
        <v>48</v>
      </c>
      <c r="H11" s="70"/>
      <c r="I11" s="70"/>
      <c r="J11" s="73"/>
      <c r="K11" s="68" t="s">
        <v>293</v>
      </c>
      <c r="L11" s="24">
        <v>2400000</v>
      </c>
      <c r="M11" s="60" t="s">
        <v>71</v>
      </c>
      <c r="N11" s="14" t="s">
        <v>206</v>
      </c>
      <c r="O11" s="36"/>
    </row>
    <row r="12" spans="1:15" ht="15.75">
      <c r="A12" s="38"/>
      <c r="B12" s="156" t="s">
        <v>69</v>
      </c>
      <c r="C12" s="157"/>
      <c r="D12" s="157"/>
      <c r="E12" s="157"/>
      <c r="F12" s="157"/>
      <c r="G12" s="157"/>
      <c r="H12" s="157"/>
      <c r="I12" s="157"/>
      <c r="J12" s="158"/>
      <c r="K12" s="38"/>
      <c r="L12" s="74">
        <f>SUM(L7:L11)</f>
        <v>62600000</v>
      </c>
      <c r="M12" s="38"/>
      <c r="N12" s="38"/>
      <c r="O12" s="38"/>
    </row>
  </sheetData>
  <sheetProtection/>
  <mergeCells count="13">
    <mergeCell ref="F4:F5"/>
    <mergeCell ref="G4:J4"/>
    <mergeCell ref="K4:K5"/>
    <mergeCell ref="L4:N4"/>
    <mergeCell ref="O4:O5"/>
    <mergeCell ref="B12:J12"/>
    <mergeCell ref="A1:O1"/>
    <mergeCell ref="A2:O2"/>
    <mergeCell ref="A4:A5"/>
    <mergeCell ref="B4:B5"/>
    <mergeCell ref="C4:C5"/>
    <mergeCell ref="D4:D5"/>
    <mergeCell ref="E4:E5"/>
  </mergeCells>
  <printOptions horizontalCentered="1"/>
  <pageMargins left="0" right="0" top="0.5" bottom="0" header="0" footer="0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2">
      <selection activeCell="T8" sqref="A1:IV16384"/>
    </sheetView>
  </sheetViews>
  <sheetFormatPr defaultColWidth="9.140625" defaultRowHeight="15"/>
  <cols>
    <col min="1" max="1" width="4.8515625" style="26" customWidth="1"/>
    <col min="2" max="2" width="26.57421875" style="26" customWidth="1"/>
    <col min="3" max="3" width="18.140625" style="26" customWidth="1"/>
    <col min="4" max="4" width="11.7109375" style="26" customWidth="1"/>
    <col min="5" max="5" width="14.28125" style="26" customWidth="1"/>
    <col min="6" max="6" width="6.00390625" style="26" customWidth="1"/>
    <col min="7" max="10" width="2.8515625" style="26" customWidth="1"/>
    <col min="11" max="11" width="9.140625" style="26" customWidth="1"/>
    <col min="12" max="12" width="15.28125" style="26" customWidth="1"/>
    <col min="13" max="13" width="8.57421875" style="26" customWidth="1"/>
    <col min="14" max="14" width="11.140625" style="26" customWidth="1"/>
    <col min="15" max="15" width="6.421875" style="26" customWidth="1"/>
    <col min="16" max="16384" width="9.140625" style="26" customWidth="1"/>
  </cols>
  <sheetData>
    <row r="2" spans="1:15" ht="15.75">
      <c r="A2" s="159" t="s">
        <v>73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5.75">
      <c r="A3" s="159" t="s">
        <v>150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7" customFormat="1" ht="17.25" customHeight="1">
      <c r="A5" s="178" t="s">
        <v>0</v>
      </c>
      <c r="B5" s="177" t="s">
        <v>1</v>
      </c>
      <c r="C5" s="177" t="s">
        <v>2</v>
      </c>
      <c r="D5" s="177" t="s">
        <v>3</v>
      </c>
      <c r="E5" s="177" t="s">
        <v>4</v>
      </c>
      <c r="F5" s="177" t="s">
        <v>5</v>
      </c>
      <c r="G5" s="178" t="s">
        <v>6</v>
      </c>
      <c r="H5" s="178"/>
      <c r="I5" s="178"/>
      <c r="J5" s="178"/>
      <c r="K5" s="179" t="s">
        <v>11</v>
      </c>
      <c r="L5" s="178" t="s">
        <v>12</v>
      </c>
      <c r="M5" s="178"/>
      <c r="N5" s="178"/>
      <c r="O5" s="178" t="s">
        <v>16</v>
      </c>
    </row>
    <row r="6" spans="1:15" s="27" customFormat="1" ht="22.5" customHeight="1">
      <c r="A6" s="178"/>
      <c r="B6" s="177"/>
      <c r="C6" s="177"/>
      <c r="D6" s="177"/>
      <c r="E6" s="177"/>
      <c r="F6" s="177"/>
      <c r="G6" s="4" t="s">
        <v>7</v>
      </c>
      <c r="H6" s="4" t="s">
        <v>8</v>
      </c>
      <c r="I6" s="4" t="s">
        <v>9</v>
      </c>
      <c r="J6" s="4" t="s">
        <v>10</v>
      </c>
      <c r="K6" s="180"/>
      <c r="L6" s="13" t="s">
        <v>13</v>
      </c>
      <c r="M6" s="13" t="s">
        <v>14</v>
      </c>
      <c r="N6" s="13" t="s">
        <v>15</v>
      </c>
      <c r="O6" s="178"/>
    </row>
    <row r="7" spans="1:15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7"/>
    </row>
    <row r="8" spans="1:15" ht="63.75" customHeight="1">
      <c r="A8" s="32">
        <v>1</v>
      </c>
      <c r="B8" s="21" t="s">
        <v>306</v>
      </c>
      <c r="C8" s="40" t="s">
        <v>307</v>
      </c>
      <c r="D8" s="40" t="s">
        <v>141</v>
      </c>
      <c r="E8" s="33" t="s">
        <v>152</v>
      </c>
      <c r="F8" s="72">
        <v>1</v>
      </c>
      <c r="G8" s="71" t="s">
        <v>48</v>
      </c>
      <c r="H8" s="36"/>
      <c r="I8" s="36"/>
      <c r="J8" s="36"/>
      <c r="K8" s="68" t="s">
        <v>293</v>
      </c>
      <c r="L8" s="37">
        <f>'[4]BIDANG 4'!$E$11</f>
        <v>85102500</v>
      </c>
      <c r="M8" s="32" t="s">
        <v>71</v>
      </c>
      <c r="N8" s="14" t="s">
        <v>206</v>
      </c>
      <c r="O8" s="50"/>
    </row>
    <row r="9" spans="1:15" ht="46.5" customHeight="1">
      <c r="A9" s="32"/>
      <c r="B9" s="21"/>
      <c r="C9" s="40"/>
      <c r="D9" s="40"/>
      <c r="E9" s="33"/>
      <c r="F9" s="72"/>
      <c r="G9" s="71"/>
      <c r="H9" s="36"/>
      <c r="I9" s="36"/>
      <c r="J9" s="36"/>
      <c r="K9" s="60"/>
      <c r="L9" s="37"/>
      <c r="M9" s="32"/>
      <c r="N9" s="14"/>
      <c r="O9" s="50"/>
    </row>
    <row r="10" spans="1:15" ht="46.5" customHeight="1">
      <c r="A10" s="32"/>
      <c r="B10" s="21"/>
      <c r="C10" s="40"/>
      <c r="D10" s="40"/>
      <c r="E10" s="33"/>
      <c r="F10" s="72"/>
      <c r="G10" s="71"/>
      <c r="H10" s="36"/>
      <c r="I10" s="36"/>
      <c r="J10" s="36"/>
      <c r="K10" s="60"/>
      <c r="L10" s="37"/>
      <c r="M10" s="32"/>
      <c r="N10" s="14"/>
      <c r="O10" s="50"/>
    </row>
    <row r="11" spans="1:15" ht="46.5" customHeight="1">
      <c r="A11" s="50"/>
      <c r="B11" s="181" t="s">
        <v>69</v>
      </c>
      <c r="C11" s="182"/>
      <c r="D11" s="182"/>
      <c r="E11" s="182"/>
      <c r="F11" s="182"/>
      <c r="G11" s="182"/>
      <c r="H11" s="182"/>
      <c r="I11" s="182"/>
      <c r="J11" s="182"/>
      <c r="K11" s="183"/>
      <c r="L11" s="52">
        <f>SUM(L8:L10)</f>
        <v>85102500</v>
      </c>
      <c r="M11" s="50"/>
      <c r="N11" s="50"/>
      <c r="O11" s="50"/>
    </row>
    <row r="12" ht="46.5" customHeight="1"/>
    <row r="13" ht="46.5" customHeight="1"/>
    <row r="14" spans="1:15" ht="19.5" customHeight="1">
      <c r="A14" s="159" t="s">
        <v>73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spans="1:15" ht="18.75" customHeight="1">
      <c r="A15" s="159" t="s">
        <v>153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</row>
    <row r="16" spans="1:15" ht="17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>
      <c r="A17" s="178" t="s">
        <v>0</v>
      </c>
      <c r="B17" s="177" t="s">
        <v>1</v>
      </c>
      <c r="C17" s="177" t="s">
        <v>2</v>
      </c>
      <c r="D17" s="177" t="s">
        <v>3</v>
      </c>
      <c r="E17" s="177" t="s">
        <v>4</v>
      </c>
      <c r="F17" s="177" t="s">
        <v>5</v>
      </c>
      <c r="G17" s="178" t="s">
        <v>6</v>
      </c>
      <c r="H17" s="178"/>
      <c r="I17" s="178"/>
      <c r="J17" s="178"/>
      <c r="K17" s="179" t="s">
        <v>11</v>
      </c>
      <c r="L17" s="178" t="s">
        <v>12</v>
      </c>
      <c r="M17" s="178"/>
      <c r="N17" s="178"/>
      <c r="O17" s="178" t="s">
        <v>16</v>
      </c>
    </row>
    <row r="18" spans="1:15" ht="25.5">
      <c r="A18" s="178"/>
      <c r="B18" s="177"/>
      <c r="C18" s="177"/>
      <c r="D18" s="177"/>
      <c r="E18" s="177"/>
      <c r="F18" s="177"/>
      <c r="G18" s="4" t="s">
        <v>7</v>
      </c>
      <c r="H18" s="4" t="s">
        <v>8</v>
      </c>
      <c r="I18" s="4" t="s">
        <v>9</v>
      </c>
      <c r="J18" s="4" t="s">
        <v>10</v>
      </c>
      <c r="K18" s="180"/>
      <c r="L18" s="59" t="s">
        <v>13</v>
      </c>
      <c r="M18" s="59" t="s">
        <v>14</v>
      </c>
      <c r="N18" s="59" t="s">
        <v>15</v>
      </c>
      <c r="O18" s="178"/>
    </row>
    <row r="19" spans="1:15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7"/>
    </row>
    <row r="20" spans="1:15" ht="45">
      <c r="A20" s="32">
        <v>1</v>
      </c>
      <c r="B20" s="21" t="s">
        <v>154</v>
      </c>
      <c r="C20" s="40"/>
      <c r="D20" s="40" t="s">
        <v>155</v>
      </c>
      <c r="E20" s="33"/>
      <c r="F20" s="72">
        <v>1</v>
      </c>
      <c r="G20" s="71" t="s">
        <v>48</v>
      </c>
      <c r="H20" s="36"/>
      <c r="I20" s="36"/>
      <c r="J20" s="36"/>
      <c r="K20" s="60" t="s">
        <v>82</v>
      </c>
      <c r="L20" s="37">
        <v>5000000</v>
      </c>
      <c r="M20" s="32" t="s">
        <v>44</v>
      </c>
      <c r="N20" s="14" t="s">
        <v>49</v>
      </c>
      <c r="O20" s="50"/>
    </row>
    <row r="21" spans="1:15" ht="16.5">
      <c r="A21" s="32"/>
      <c r="B21" s="21"/>
      <c r="C21" s="40"/>
      <c r="D21" s="40"/>
      <c r="E21" s="33"/>
      <c r="F21" s="72"/>
      <c r="G21" s="71"/>
      <c r="H21" s="36"/>
      <c r="I21" s="36"/>
      <c r="J21" s="36"/>
      <c r="K21" s="60"/>
      <c r="L21" s="37"/>
      <c r="M21" s="32"/>
      <c r="N21" s="14"/>
      <c r="O21" s="50"/>
    </row>
    <row r="22" spans="1:15" ht="16.5">
      <c r="A22" s="32"/>
      <c r="B22" s="21"/>
      <c r="C22" s="40"/>
      <c r="D22" s="40"/>
      <c r="E22" s="33"/>
      <c r="F22" s="72"/>
      <c r="G22" s="71"/>
      <c r="H22" s="36"/>
      <c r="I22" s="36"/>
      <c r="J22" s="36"/>
      <c r="K22" s="60"/>
      <c r="L22" s="37"/>
      <c r="M22" s="32"/>
      <c r="N22" s="14"/>
      <c r="O22" s="50"/>
    </row>
    <row r="23" spans="1:15" ht="15.75">
      <c r="A23" s="50"/>
      <c r="B23" s="181" t="s">
        <v>69</v>
      </c>
      <c r="C23" s="182"/>
      <c r="D23" s="182"/>
      <c r="E23" s="182"/>
      <c r="F23" s="182"/>
      <c r="G23" s="182"/>
      <c r="H23" s="182"/>
      <c r="I23" s="182"/>
      <c r="J23" s="182"/>
      <c r="K23" s="183"/>
      <c r="L23" s="52">
        <f>SUM(L20:L22)</f>
        <v>5000000</v>
      </c>
      <c r="M23" s="50"/>
      <c r="N23" s="50"/>
      <c r="O23" s="50"/>
    </row>
  </sheetData>
  <sheetProtection/>
  <mergeCells count="26">
    <mergeCell ref="A2:O2"/>
    <mergeCell ref="A5:A6"/>
    <mergeCell ref="B5:B6"/>
    <mergeCell ref="C5:C6"/>
    <mergeCell ref="D5:D6"/>
    <mergeCell ref="E5:E6"/>
    <mergeCell ref="F5:F6"/>
    <mergeCell ref="A3:O3"/>
    <mergeCell ref="G5:J5"/>
    <mergeCell ref="L5:N5"/>
    <mergeCell ref="O5:O6"/>
    <mergeCell ref="K5:K6"/>
    <mergeCell ref="B11:K11"/>
    <mergeCell ref="A14:O14"/>
    <mergeCell ref="A15:O15"/>
    <mergeCell ref="A17:A18"/>
    <mergeCell ref="B17:B18"/>
    <mergeCell ref="C17:C18"/>
    <mergeCell ref="D17:D18"/>
    <mergeCell ref="E17:E18"/>
    <mergeCell ref="F17:F18"/>
    <mergeCell ref="G17:J17"/>
    <mergeCell ref="K17:K18"/>
    <mergeCell ref="L17:N17"/>
    <mergeCell ref="O17:O18"/>
    <mergeCell ref="B23:K23"/>
  </mergeCells>
  <printOptions horizontalCentered="1"/>
  <pageMargins left="0" right="0" top="0.5" bottom="0" header="0" footer="0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O12"/>
    </sheetView>
  </sheetViews>
  <sheetFormatPr defaultColWidth="9.140625" defaultRowHeight="15"/>
  <cols>
    <col min="1" max="1" width="4.8515625" style="26" customWidth="1"/>
    <col min="2" max="2" width="26.57421875" style="26" customWidth="1"/>
    <col min="3" max="3" width="18.140625" style="26" customWidth="1"/>
    <col min="4" max="4" width="11.7109375" style="26" customWidth="1"/>
    <col min="5" max="5" width="14.28125" style="26" customWidth="1"/>
    <col min="6" max="6" width="6.00390625" style="26" customWidth="1"/>
    <col min="7" max="10" width="2.8515625" style="26" customWidth="1"/>
    <col min="11" max="11" width="9.140625" style="26" customWidth="1"/>
    <col min="12" max="12" width="15.28125" style="26" customWidth="1"/>
    <col min="13" max="13" width="8.57421875" style="26" customWidth="1"/>
    <col min="14" max="14" width="11.140625" style="26" customWidth="1"/>
    <col min="15" max="15" width="6.421875" style="26" customWidth="1"/>
    <col min="16" max="16384" width="9.140625" style="26" customWidth="1"/>
  </cols>
  <sheetData>
    <row r="1" spans="1:15" ht="19.5" customHeight="1">
      <c r="A1" s="159" t="s">
        <v>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8.75" customHeight="1">
      <c r="A2" s="159" t="s">
        <v>153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78" t="s">
        <v>0</v>
      </c>
      <c r="B4" s="177" t="s">
        <v>1</v>
      </c>
      <c r="C4" s="177" t="s">
        <v>2</v>
      </c>
      <c r="D4" s="177" t="s">
        <v>3</v>
      </c>
      <c r="E4" s="177" t="s">
        <v>4</v>
      </c>
      <c r="F4" s="177" t="s">
        <v>5</v>
      </c>
      <c r="G4" s="178" t="s">
        <v>6</v>
      </c>
      <c r="H4" s="178"/>
      <c r="I4" s="178"/>
      <c r="J4" s="178"/>
      <c r="K4" s="179" t="s">
        <v>11</v>
      </c>
      <c r="L4" s="178" t="s">
        <v>12</v>
      </c>
      <c r="M4" s="178"/>
      <c r="N4" s="178"/>
      <c r="O4" s="178" t="s">
        <v>16</v>
      </c>
    </row>
    <row r="5" spans="1:15" ht="25.5">
      <c r="A5" s="178"/>
      <c r="B5" s="177"/>
      <c r="C5" s="177"/>
      <c r="D5" s="177"/>
      <c r="E5" s="177"/>
      <c r="F5" s="177"/>
      <c r="G5" s="4" t="s">
        <v>7</v>
      </c>
      <c r="H5" s="4" t="s">
        <v>8</v>
      </c>
      <c r="I5" s="4" t="s">
        <v>9</v>
      </c>
      <c r="J5" s="4" t="s">
        <v>10</v>
      </c>
      <c r="K5" s="180"/>
      <c r="L5" s="145" t="s">
        <v>13</v>
      </c>
      <c r="M5" s="145" t="s">
        <v>14</v>
      </c>
      <c r="N5" s="145" t="s">
        <v>15</v>
      </c>
      <c r="O5" s="178"/>
    </row>
    <row r="6" spans="1:15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7"/>
    </row>
    <row r="7" spans="1:15" ht="60">
      <c r="A7" s="32">
        <v>1</v>
      </c>
      <c r="B7" s="21" t="s">
        <v>308</v>
      </c>
      <c r="C7" s="40" t="s">
        <v>307</v>
      </c>
      <c r="D7" s="40" t="s">
        <v>141</v>
      </c>
      <c r="E7" s="33" t="s">
        <v>309</v>
      </c>
      <c r="F7" s="72">
        <v>1</v>
      </c>
      <c r="G7" s="71" t="s">
        <v>48</v>
      </c>
      <c r="H7" s="36"/>
      <c r="I7" s="36"/>
      <c r="J7" s="36"/>
      <c r="K7" s="68" t="s">
        <v>293</v>
      </c>
      <c r="L7" s="37">
        <f>'[4]BIDANG 5'!$E$11</f>
        <v>248400000</v>
      </c>
      <c r="M7" s="32" t="s">
        <v>71</v>
      </c>
      <c r="N7" s="14" t="s">
        <v>206</v>
      </c>
      <c r="O7" s="50"/>
    </row>
    <row r="8" spans="1:15" ht="16.5">
      <c r="A8" s="32"/>
      <c r="B8" s="21"/>
      <c r="C8" s="40"/>
      <c r="D8" s="40"/>
      <c r="E8" s="33"/>
      <c r="F8" s="72"/>
      <c r="G8" s="71"/>
      <c r="H8" s="36"/>
      <c r="I8" s="36"/>
      <c r="J8" s="36"/>
      <c r="K8" s="68"/>
      <c r="L8" s="37"/>
      <c r="M8" s="32"/>
      <c r="N8" s="14"/>
      <c r="O8" s="50"/>
    </row>
    <row r="9" spans="1:15" ht="16.5">
      <c r="A9" s="32"/>
      <c r="B9" s="21"/>
      <c r="C9" s="40"/>
      <c r="D9" s="40"/>
      <c r="E9" s="33"/>
      <c r="F9" s="72"/>
      <c r="G9" s="71"/>
      <c r="H9" s="36"/>
      <c r="I9" s="36"/>
      <c r="J9" s="36"/>
      <c r="K9" s="68"/>
      <c r="L9" s="37"/>
      <c r="M9" s="32"/>
      <c r="N9" s="14"/>
      <c r="O9" s="50"/>
    </row>
    <row r="10" spans="1:15" ht="15.75">
      <c r="A10" s="50"/>
      <c r="B10" s="181" t="s">
        <v>69</v>
      </c>
      <c r="C10" s="182"/>
      <c r="D10" s="182"/>
      <c r="E10" s="182"/>
      <c r="F10" s="182"/>
      <c r="G10" s="182"/>
      <c r="H10" s="182"/>
      <c r="I10" s="182"/>
      <c r="J10" s="182"/>
      <c r="K10" s="183"/>
      <c r="L10" s="52">
        <f>SUM(L7:L9)</f>
        <v>248400000</v>
      </c>
      <c r="M10" s="50"/>
      <c r="N10" s="50"/>
      <c r="O10" s="50"/>
    </row>
  </sheetData>
  <sheetProtection/>
  <mergeCells count="13">
    <mergeCell ref="L4:N4"/>
    <mergeCell ref="O4:O5"/>
    <mergeCell ref="B10:K10"/>
    <mergeCell ref="A1:O1"/>
    <mergeCell ref="A2:O2"/>
    <mergeCell ref="A4:A5"/>
    <mergeCell ref="B4:B5"/>
    <mergeCell ref="C4:C5"/>
    <mergeCell ref="D4:D5"/>
    <mergeCell ref="E4:E5"/>
    <mergeCell ref="F4:F5"/>
    <mergeCell ref="G4:J4"/>
    <mergeCell ref="K4:K5"/>
  </mergeCells>
  <printOptions/>
  <pageMargins left="0.7086614173228347" right="0.7086614173228347" top="0.7480314960629921" bottom="0.7480314960629921" header="0.31496062992125984" footer="0.31496062992125984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8">
      <selection activeCell="A1" sqref="A1:O25"/>
    </sheetView>
  </sheetViews>
  <sheetFormatPr defaultColWidth="9.140625" defaultRowHeight="15"/>
  <cols>
    <col min="1" max="1" width="4.28125" style="2" customWidth="1"/>
    <col min="2" max="2" width="7.421875" style="2" customWidth="1"/>
    <col min="3" max="3" width="13.57421875" style="2" customWidth="1"/>
    <col min="4" max="4" width="17.7109375" style="2" customWidth="1"/>
    <col min="5" max="5" width="12.7109375" style="2" customWidth="1"/>
    <col min="6" max="6" width="9.140625" style="2" customWidth="1"/>
    <col min="7" max="7" width="13.7109375" style="101" customWidth="1"/>
    <col min="8" max="8" width="9.140625" style="2" customWidth="1"/>
    <col min="9" max="9" width="9.28125" style="2" bestFit="1" customWidth="1"/>
    <col min="10" max="10" width="15.140625" style="2" customWidth="1"/>
    <col min="11" max="11" width="15.00390625" style="2" customWidth="1"/>
    <col min="12" max="12" width="12.421875" style="2" customWidth="1"/>
    <col min="13" max="13" width="12.00390625" style="2" customWidth="1"/>
    <col min="14" max="14" width="15.00390625" style="2" customWidth="1"/>
    <col min="15" max="15" width="11.8515625" style="2" customWidth="1"/>
    <col min="16" max="16384" width="9.140625" style="2" customWidth="1"/>
  </cols>
  <sheetData>
    <row r="1" spans="1:15" s="5" customFormat="1" ht="12.75">
      <c r="A1" s="198" t="s">
        <v>310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s="5" customFormat="1" ht="16.5" customHeight="1">
      <c r="A2" s="200" t="s">
        <v>22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s="5" customFormat="1" ht="16.5" customHeight="1">
      <c r="A3" s="192" t="s">
        <v>20</v>
      </c>
      <c r="B3" s="184" t="s">
        <v>21</v>
      </c>
      <c r="C3" s="184" t="s">
        <v>23</v>
      </c>
      <c r="D3" s="191" t="s">
        <v>24</v>
      </c>
      <c r="E3" s="191"/>
      <c r="F3" s="191"/>
      <c r="G3" s="191"/>
      <c r="H3" s="191"/>
      <c r="I3" s="191"/>
      <c r="J3" s="191"/>
      <c r="K3" s="191"/>
      <c r="L3" s="191"/>
      <c r="M3" s="184" t="s">
        <v>59</v>
      </c>
      <c r="N3" s="184" t="s">
        <v>57</v>
      </c>
      <c r="O3" s="184" t="s">
        <v>58</v>
      </c>
    </row>
    <row r="4" spans="1:15" s="5" customFormat="1" ht="16.5" customHeight="1">
      <c r="A4" s="193"/>
      <c r="B4" s="185"/>
      <c r="C4" s="185"/>
      <c r="D4" s="184" t="s">
        <v>25</v>
      </c>
      <c r="E4" s="184" t="s">
        <v>26</v>
      </c>
      <c r="F4" s="184" t="s">
        <v>27</v>
      </c>
      <c r="G4" s="197" t="s">
        <v>29</v>
      </c>
      <c r="H4" s="197"/>
      <c r="I4" s="201" t="s">
        <v>28</v>
      </c>
      <c r="J4" s="202"/>
      <c r="K4" s="202"/>
      <c r="L4" s="203"/>
      <c r="M4" s="185"/>
      <c r="N4" s="185"/>
      <c r="O4" s="185"/>
    </row>
    <row r="5" spans="1:15" s="5" customFormat="1" ht="15" customHeight="1">
      <c r="A5" s="193"/>
      <c r="B5" s="185"/>
      <c r="C5" s="185"/>
      <c r="D5" s="185"/>
      <c r="E5" s="185"/>
      <c r="F5" s="185"/>
      <c r="G5" s="184" t="s">
        <v>30</v>
      </c>
      <c r="H5" s="184" t="s">
        <v>14</v>
      </c>
      <c r="I5" s="199" t="s">
        <v>31</v>
      </c>
      <c r="J5" s="195"/>
      <c r="K5" s="196"/>
      <c r="L5" s="184" t="s">
        <v>32</v>
      </c>
      <c r="M5" s="185"/>
      <c r="N5" s="185"/>
      <c r="O5" s="185"/>
    </row>
    <row r="6" spans="1:15" s="5" customFormat="1" ht="14.25" customHeight="1">
      <c r="A6" s="193"/>
      <c r="B6" s="185"/>
      <c r="C6" s="185"/>
      <c r="D6" s="185"/>
      <c r="E6" s="185"/>
      <c r="F6" s="185"/>
      <c r="G6" s="185"/>
      <c r="H6" s="185"/>
      <c r="I6" s="191" t="s">
        <v>39</v>
      </c>
      <c r="J6" s="195" t="s">
        <v>40</v>
      </c>
      <c r="K6" s="196"/>
      <c r="L6" s="185"/>
      <c r="M6" s="185"/>
      <c r="N6" s="185"/>
      <c r="O6" s="185"/>
    </row>
    <row r="7" spans="1:15" s="5" customFormat="1" ht="28.5" customHeight="1">
      <c r="A7" s="194"/>
      <c r="B7" s="186"/>
      <c r="C7" s="186"/>
      <c r="D7" s="186"/>
      <c r="E7" s="186"/>
      <c r="F7" s="186"/>
      <c r="G7" s="186"/>
      <c r="H7" s="186"/>
      <c r="I7" s="191"/>
      <c r="J7" s="105" t="s">
        <v>41</v>
      </c>
      <c r="K7" s="106" t="s">
        <v>42</v>
      </c>
      <c r="L7" s="186"/>
      <c r="M7" s="186"/>
      <c r="N7" s="186"/>
      <c r="O7" s="186"/>
    </row>
    <row r="8" spans="1:15" s="5" customFormat="1" ht="78" customHeight="1">
      <c r="A8" s="107">
        <v>1</v>
      </c>
      <c r="B8" s="108"/>
      <c r="C8" s="109" t="s">
        <v>229</v>
      </c>
      <c r="D8" s="109" t="s">
        <v>177</v>
      </c>
      <c r="E8" s="98" t="s">
        <v>139</v>
      </c>
      <c r="F8" s="108">
        <v>2019</v>
      </c>
      <c r="G8" s="110">
        <v>36000000</v>
      </c>
      <c r="H8" s="108" t="s">
        <v>44</v>
      </c>
      <c r="I8" s="111">
        <v>1</v>
      </c>
      <c r="J8" s="112">
        <f>G8</f>
        <v>36000000</v>
      </c>
      <c r="K8" s="110">
        <v>36000000</v>
      </c>
      <c r="L8" s="113">
        <v>1</v>
      </c>
      <c r="M8" s="108"/>
      <c r="N8" s="108"/>
      <c r="O8" s="108"/>
    </row>
    <row r="9" spans="1:15" s="5" customFormat="1" ht="78" customHeight="1">
      <c r="A9" s="107">
        <v>2</v>
      </c>
      <c r="B9" s="108"/>
      <c r="C9" s="109" t="s">
        <v>230</v>
      </c>
      <c r="D9" s="109" t="s">
        <v>197</v>
      </c>
      <c r="E9" s="98" t="s">
        <v>139</v>
      </c>
      <c r="F9" s="108">
        <v>2019</v>
      </c>
      <c r="G9" s="115">
        <f>J9</f>
        <v>245184000</v>
      </c>
      <c r="H9" s="108" t="s">
        <v>233</v>
      </c>
      <c r="I9" s="111">
        <v>1</v>
      </c>
      <c r="J9" s="115">
        <f>'renc 1'!L13</f>
        <v>245184000</v>
      </c>
      <c r="K9" s="115">
        <f>G9</f>
        <v>245184000</v>
      </c>
      <c r="L9" s="113">
        <v>1</v>
      </c>
      <c r="M9" s="108"/>
      <c r="N9" s="108"/>
      <c r="O9" s="108"/>
    </row>
    <row r="10" spans="1:15" s="5" customFormat="1" ht="95.25" customHeight="1">
      <c r="A10" s="107"/>
      <c r="B10" s="108"/>
      <c r="C10" s="109" t="s">
        <v>232</v>
      </c>
      <c r="D10" s="109" t="s">
        <v>231</v>
      </c>
      <c r="E10" s="98" t="s">
        <v>139</v>
      </c>
      <c r="F10" s="108">
        <v>2019</v>
      </c>
      <c r="G10" s="114">
        <f>'renc 1'!L14</f>
        <v>19060680</v>
      </c>
      <c r="H10" s="108" t="s">
        <v>44</v>
      </c>
      <c r="I10" s="111">
        <v>1</v>
      </c>
      <c r="J10" s="115">
        <f>G10</f>
        <v>19060680</v>
      </c>
      <c r="K10" s="115">
        <f>G10</f>
        <v>19060680</v>
      </c>
      <c r="L10" s="113">
        <v>1</v>
      </c>
      <c r="M10" s="108"/>
      <c r="N10" s="108"/>
      <c r="O10" s="108"/>
    </row>
    <row r="11" spans="1:15" ht="48.75" customHeight="1">
      <c r="A11" s="116">
        <v>1</v>
      </c>
      <c r="B11" s="98" t="s">
        <v>34</v>
      </c>
      <c r="C11" s="98" t="s">
        <v>80</v>
      </c>
      <c r="D11" s="98" t="s">
        <v>43</v>
      </c>
      <c r="E11" s="98" t="s">
        <v>139</v>
      </c>
      <c r="F11" s="108">
        <v>2019</v>
      </c>
      <c r="G11" s="117">
        <f>'[3]RPD_30%'!$C$49+11102525</f>
        <v>116364643</v>
      </c>
      <c r="H11" s="118" t="s">
        <v>44</v>
      </c>
      <c r="I11" s="111">
        <v>1</v>
      </c>
      <c r="J11" s="117">
        <f>G11</f>
        <v>116364643</v>
      </c>
      <c r="K11" s="117">
        <f>'[3]RPD_30%'!$C$49+11102525</f>
        <v>116364643</v>
      </c>
      <c r="L11" s="113">
        <v>1</v>
      </c>
      <c r="M11" s="120" t="s">
        <v>46</v>
      </c>
      <c r="N11" s="98"/>
      <c r="O11" s="98"/>
    </row>
    <row r="12" spans="1:15" ht="48.75" customHeight="1">
      <c r="A12" s="121"/>
      <c r="B12" s="98"/>
      <c r="C12" s="122" t="s">
        <v>234</v>
      </c>
      <c r="D12" s="98" t="s">
        <v>234</v>
      </c>
      <c r="E12" s="98" t="s">
        <v>139</v>
      </c>
      <c r="F12" s="108">
        <v>2019</v>
      </c>
      <c r="G12" s="117">
        <f>'[3]RPD_30%'!$C$27</f>
        <v>52800000</v>
      </c>
      <c r="H12" s="118" t="s">
        <v>44</v>
      </c>
      <c r="I12" s="111">
        <v>1</v>
      </c>
      <c r="J12" s="117">
        <f>'[3]RPD_30%'!$C$27</f>
        <v>52800000</v>
      </c>
      <c r="K12" s="117">
        <f>'[3]RPD_30%'!$C$27</f>
        <v>52800000</v>
      </c>
      <c r="L12" s="113">
        <v>1</v>
      </c>
      <c r="M12" s="120" t="s">
        <v>46</v>
      </c>
      <c r="N12" s="98"/>
      <c r="O12" s="98"/>
    </row>
    <row r="13" spans="1:15" ht="48.75" customHeight="1">
      <c r="A13" s="121"/>
      <c r="B13" s="98"/>
      <c r="C13" s="123" t="s">
        <v>235</v>
      </c>
      <c r="D13" s="123" t="s">
        <v>235</v>
      </c>
      <c r="E13" s="98" t="s">
        <v>139</v>
      </c>
      <c r="F13" s="108">
        <v>2019</v>
      </c>
      <c r="G13" s="117">
        <v>22800000</v>
      </c>
      <c r="H13" s="118" t="s">
        <v>44</v>
      </c>
      <c r="I13" s="111">
        <v>1</v>
      </c>
      <c r="J13" s="117">
        <v>22800000</v>
      </c>
      <c r="K13" s="117">
        <v>22800000</v>
      </c>
      <c r="L13" s="113">
        <v>1</v>
      </c>
      <c r="M13" s="120" t="s">
        <v>46</v>
      </c>
      <c r="N13" s="98"/>
      <c r="O13" s="98"/>
    </row>
    <row r="14" spans="1:15" ht="62.25" customHeight="1">
      <c r="A14" s="188">
        <v>3</v>
      </c>
      <c r="B14" s="187" t="s">
        <v>37</v>
      </c>
      <c r="C14" s="98" t="s">
        <v>66</v>
      </c>
      <c r="D14" s="98" t="s">
        <v>156</v>
      </c>
      <c r="E14" s="98" t="s">
        <v>139</v>
      </c>
      <c r="F14" s="108">
        <v>2019</v>
      </c>
      <c r="G14" s="117">
        <v>1000000</v>
      </c>
      <c r="H14" s="118" t="s">
        <v>157</v>
      </c>
      <c r="I14" s="120">
        <v>1</v>
      </c>
      <c r="J14" s="119">
        <f>I14*G14</f>
        <v>1000000</v>
      </c>
      <c r="K14" s="117">
        <v>1000000</v>
      </c>
      <c r="L14" s="113">
        <v>1</v>
      </c>
      <c r="M14" s="120" t="s">
        <v>46</v>
      </c>
      <c r="N14" s="120" t="s">
        <v>46</v>
      </c>
      <c r="O14" s="98"/>
    </row>
    <row r="15" spans="1:15" ht="63" customHeight="1">
      <c r="A15" s="189"/>
      <c r="B15" s="187"/>
      <c r="C15" s="98" t="s">
        <v>66</v>
      </c>
      <c r="D15" s="98" t="s">
        <v>158</v>
      </c>
      <c r="E15" s="98" t="s">
        <v>139</v>
      </c>
      <c r="F15" s="108">
        <v>2019</v>
      </c>
      <c r="G15" s="117">
        <v>1500000</v>
      </c>
      <c r="H15" s="118" t="s">
        <v>157</v>
      </c>
      <c r="I15" s="120">
        <v>1</v>
      </c>
      <c r="J15" s="117">
        <v>1500000</v>
      </c>
      <c r="K15" s="117">
        <v>1500000</v>
      </c>
      <c r="L15" s="113">
        <v>1</v>
      </c>
      <c r="M15" s="120" t="s">
        <v>46</v>
      </c>
      <c r="N15" s="120" t="s">
        <v>46</v>
      </c>
      <c r="O15" s="98"/>
    </row>
    <row r="16" spans="1:15" ht="75" customHeight="1">
      <c r="A16" s="190"/>
      <c r="B16" s="187"/>
      <c r="C16" s="98" t="s">
        <v>66</v>
      </c>
      <c r="D16" s="98" t="s">
        <v>159</v>
      </c>
      <c r="E16" s="98" t="s">
        <v>139</v>
      </c>
      <c r="F16" s="108">
        <v>2019</v>
      </c>
      <c r="G16" s="117">
        <v>1800000</v>
      </c>
      <c r="H16" s="118" t="s">
        <v>157</v>
      </c>
      <c r="I16" s="120">
        <v>1</v>
      </c>
      <c r="J16" s="119">
        <f>I16*G16</f>
        <v>1800000</v>
      </c>
      <c r="K16" s="117">
        <v>1800000</v>
      </c>
      <c r="L16" s="113">
        <v>1</v>
      </c>
      <c r="M16" s="120" t="s">
        <v>46</v>
      </c>
      <c r="N16" s="120" t="s">
        <v>46</v>
      </c>
      <c r="O16" s="120" t="s">
        <v>46</v>
      </c>
    </row>
    <row r="17" spans="1:15" ht="96.75" customHeight="1">
      <c r="A17" s="124">
        <v>4</v>
      </c>
      <c r="B17" s="125" t="s">
        <v>38</v>
      </c>
      <c r="C17" s="98" t="s">
        <v>161</v>
      </c>
      <c r="D17" s="98" t="s">
        <v>160</v>
      </c>
      <c r="E17" s="98" t="s">
        <v>139</v>
      </c>
      <c r="F17" s="108">
        <v>2019</v>
      </c>
      <c r="G17" s="117">
        <v>1000000</v>
      </c>
      <c r="H17" s="118" t="s">
        <v>44</v>
      </c>
      <c r="I17" s="120">
        <v>1</v>
      </c>
      <c r="J17" s="117">
        <v>1000000</v>
      </c>
      <c r="K17" s="117">
        <v>1000000</v>
      </c>
      <c r="L17" s="113">
        <v>1</v>
      </c>
      <c r="M17" s="126" t="s">
        <v>46</v>
      </c>
      <c r="N17" s="126" t="s">
        <v>46</v>
      </c>
      <c r="O17" s="126" t="s">
        <v>46</v>
      </c>
    </row>
    <row r="18" spans="1:15" ht="99" customHeight="1">
      <c r="A18" s="124">
        <v>5</v>
      </c>
      <c r="B18" s="125" t="s">
        <v>162</v>
      </c>
      <c r="C18" s="98" t="s">
        <v>236</v>
      </c>
      <c r="D18" s="98" t="s">
        <v>237</v>
      </c>
      <c r="E18" s="98" t="s">
        <v>141</v>
      </c>
      <c r="F18" s="108">
        <v>2019</v>
      </c>
      <c r="G18" s="117">
        <v>10000000</v>
      </c>
      <c r="H18" s="118" t="s">
        <v>44</v>
      </c>
      <c r="I18" s="120">
        <v>1</v>
      </c>
      <c r="J18" s="117">
        <v>10000000</v>
      </c>
      <c r="K18" s="117">
        <v>10000000</v>
      </c>
      <c r="L18" s="113">
        <v>1</v>
      </c>
      <c r="M18" s="126" t="s">
        <v>46</v>
      </c>
      <c r="N18" s="126" t="s">
        <v>46</v>
      </c>
      <c r="O18" s="126" t="s">
        <v>46</v>
      </c>
    </row>
    <row r="19" spans="1:15" ht="65.25" customHeight="1">
      <c r="A19" s="124">
        <v>6</v>
      </c>
      <c r="B19" s="125" t="s">
        <v>163</v>
      </c>
      <c r="C19" s="98" t="s">
        <v>238</v>
      </c>
      <c r="D19" s="98" t="s">
        <v>239</v>
      </c>
      <c r="E19" s="98" t="s">
        <v>141</v>
      </c>
      <c r="F19" s="108">
        <v>2019</v>
      </c>
      <c r="G19" s="117">
        <v>6000000</v>
      </c>
      <c r="H19" s="118" t="s">
        <v>240</v>
      </c>
      <c r="I19" s="120">
        <v>1</v>
      </c>
      <c r="J19" s="117">
        <v>6000000</v>
      </c>
      <c r="K19" s="117">
        <v>6000000</v>
      </c>
      <c r="L19" s="113">
        <v>1</v>
      </c>
      <c r="M19" s="126" t="s">
        <v>46</v>
      </c>
      <c r="N19" s="126" t="s">
        <v>46</v>
      </c>
      <c r="O19" s="126" t="s">
        <v>46</v>
      </c>
    </row>
    <row r="20" spans="1:15" ht="56.25" customHeight="1">
      <c r="A20" s="118"/>
      <c r="B20" s="126"/>
      <c r="C20" s="98" t="s">
        <v>241</v>
      </c>
      <c r="D20" s="98" t="s">
        <v>242</v>
      </c>
      <c r="E20" s="98" t="s">
        <v>141</v>
      </c>
      <c r="F20" s="108">
        <v>2019</v>
      </c>
      <c r="G20" s="117">
        <v>15000000</v>
      </c>
      <c r="H20" s="118" t="s">
        <v>44</v>
      </c>
      <c r="I20" s="120">
        <v>1</v>
      </c>
      <c r="J20" s="117">
        <v>15000000</v>
      </c>
      <c r="K20" s="117">
        <v>15000000</v>
      </c>
      <c r="L20" s="113">
        <v>1</v>
      </c>
      <c r="M20" s="126" t="s">
        <v>46</v>
      </c>
      <c r="N20" s="126" t="s">
        <v>46</v>
      </c>
      <c r="O20" s="126" t="s">
        <v>46</v>
      </c>
    </row>
    <row r="21" spans="1:15" ht="13.5">
      <c r="A21" s="127" t="s">
        <v>33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1:15" ht="13.5">
      <c r="A22" s="127" t="s">
        <v>34</v>
      </c>
      <c r="B22" s="127" t="s">
        <v>35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</row>
    <row r="23" spans="1:15" ht="13.5">
      <c r="A23" s="127" t="s">
        <v>7</v>
      </c>
      <c r="B23" s="127" t="s">
        <v>36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</row>
    <row r="24" spans="1:15" ht="13.5">
      <c r="A24" s="127" t="s">
        <v>37</v>
      </c>
      <c r="B24" s="127" t="s">
        <v>56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ht="13.5">
      <c r="A25" s="127"/>
      <c r="B25" s="127" t="s">
        <v>55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</row>
    <row r="26" spans="1:15" ht="13.5">
      <c r="A26" s="127" t="s">
        <v>38</v>
      </c>
      <c r="B26" s="127" t="s">
        <v>67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1:15" ht="15">
      <c r="A27" s="19"/>
      <c r="B27" s="19"/>
      <c r="C27" s="19"/>
      <c r="D27" s="19"/>
      <c r="E27" s="19"/>
      <c r="F27" s="19"/>
      <c r="G27" s="100"/>
      <c r="H27" s="19"/>
      <c r="I27" s="19"/>
      <c r="J27" s="19"/>
      <c r="K27" s="19"/>
      <c r="L27" s="19"/>
      <c r="M27" s="19"/>
      <c r="N27" s="19"/>
      <c r="O27" s="19"/>
    </row>
  </sheetData>
  <sheetProtection/>
  <mergeCells count="22">
    <mergeCell ref="O3:O7"/>
    <mergeCell ref="E4:E7"/>
    <mergeCell ref="D4:D7"/>
    <mergeCell ref="I6:I7"/>
    <mergeCell ref="A1:O1"/>
    <mergeCell ref="I5:K5"/>
    <mergeCell ref="F4:F7"/>
    <mergeCell ref="G5:G7"/>
    <mergeCell ref="H5:H7"/>
    <mergeCell ref="A2:O2"/>
    <mergeCell ref="I4:L4"/>
    <mergeCell ref="C3:C7"/>
    <mergeCell ref="M3:M7"/>
    <mergeCell ref="N3:N7"/>
    <mergeCell ref="B14:B16"/>
    <mergeCell ref="A14:A16"/>
    <mergeCell ref="L5:L7"/>
    <mergeCell ref="D3:L3"/>
    <mergeCell ref="A3:A7"/>
    <mergeCell ref="B3:B7"/>
    <mergeCell ref="J6:K6"/>
    <mergeCell ref="G4:H4"/>
  </mergeCells>
  <printOptions/>
  <pageMargins left="0.3937007874015748" right="0.1968503937007874" top="0.1968503937007874" bottom="0.1968503937007874" header="0.31496062992125984" footer="0.31496062992125984"/>
  <pageSetup horizontalDpi="300" verticalDpi="3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2">
      <selection activeCell="A1" sqref="A1:O34"/>
    </sheetView>
  </sheetViews>
  <sheetFormatPr defaultColWidth="9.140625" defaultRowHeight="15"/>
  <cols>
    <col min="1" max="1" width="4.28125" style="2" customWidth="1"/>
    <col min="2" max="2" width="10.00390625" style="2" customWidth="1"/>
    <col min="3" max="3" width="11.140625" style="2" customWidth="1"/>
    <col min="4" max="4" width="19.140625" style="2" customWidth="1"/>
    <col min="5" max="5" width="13.8515625" style="2" customWidth="1"/>
    <col min="6" max="6" width="17.421875" style="2" customWidth="1"/>
    <col min="7" max="7" width="13.7109375" style="2" bestFit="1" customWidth="1"/>
    <col min="8" max="8" width="10.57421875" style="2" customWidth="1"/>
    <col min="9" max="9" width="8.140625" style="2" customWidth="1"/>
    <col min="10" max="10" width="12.421875" style="2" bestFit="1" customWidth="1"/>
    <col min="11" max="11" width="12.421875" style="2" customWidth="1"/>
    <col min="12" max="12" width="10.28125" style="2" customWidth="1"/>
    <col min="13" max="13" width="14.140625" style="2" customWidth="1"/>
    <col min="14" max="14" width="10.7109375" style="2" customWidth="1"/>
    <col min="15" max="15" width="10.00390625" style="2" customWidth="1"/>
    <col min="16" max="16384" width="9.140625" style="2" customWidth="1"/>
  </cols>
  <sheetData>
    <row r="1" spans="1:15" ht="16.5" customHeight="1">
      <c r="A1" s="215" t="s">
        <v>310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6.5" customHeight="1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6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6.5" customHeight="1">
      <c r="A4" s="192" t="s">
        <v>20</v>
      </c>
      <c r="B4" s="184" t="s">
        <v>65</v>
      </c>
      <c r="C4" s="184" t="s">
        <v>23</v>
      </c>
      <c r="D4" s="191" t="s">
        <v>24</v>
      </c>
      <c r="E4" s="191"/>
      <c r="F4" s="191"/>
      <c r="G4" s="191"/>
      <c r="H4" s="191"/>
      <c r="I4" s="191"/>
      <c r="J4" s="191"/>
      <c r="K4" s="191"/>
      <c r="L4" s="191"/>
      <c r="M4" s="184" t="s">
        <v>62</v>
      </c>
      <c r="N4" s="184" t="s">
        <v>63</v>
      </c>
      <c r="O4" s="184" t="s">
        <v>58</v>
      </c>
    </row>
    <row r="5" spans="1:15" ht="16.5" customHeight="1">
      <c r="A5" s="193"/>
      <c r="B5" s="185"/>
      <c r="C5" s="185"/>
      <c r="D5" s="184" t="s">
        <v>25</v>
      </c>
      <c r="E5" s="184" t="s">
        <v>26</v>
      </c>
      <c r="F5" s="184" t="s">
        <v>27</v>
      </c>
      <c r="G5" s="197" t="s">
        <v>29</v>
      </c>
      <c r="H5" s="197"/>
      <c r="I5" s="201" t="s">
        <v>28</v>
      </c>
      <c r="J5" s="202"/>
      <c r="K5" s="202"/>
      <c r="L5" s="203"/>
      <c r="M5" s="185"/>
      <c r="N5" s="185"/>
      <c r="O5" s="185"/>
    </row>
    <row r="6" spans="1:15" ht="15" customHeight="1">
      <c r="A6" s="193"/>
      <c r="B6" s="185"/>
      <c r="C6" s="185"/>
      <c r="D6" s="185"/>
      <c r="E6" s="185"/>
      <c r="F6" s="185"/>
      <c r="G6" s="184" t="s">
        <v>30</v>
      </c>
      <c r="H6" s="184" t="s">
        <v>14</v>
      </c>
      <c r="I6" s="199" t="s">
        <v>31</v>
      </c>
      <c r="J6" s="195"/>
      <c r="K6" s="196"/>
      <c r="L6" s="184" t="s">
        <v>64</v>
      </c>
      <c r="M6" s="185"/>
      <c r="N6" s="185"/>
      <c r="O6" s="185"/>
    </row>
    <row r="7" spans="1:15" ht="14.25" customHeight="1">
      <c r="A7" s="193"/>
      <c r="B7" s="185"/>
      <c r="C7" s="185"/>
      <c r="D7" s="185"/>
      <c r="E7" s="185"/>
      <c r="F7" s="185"/>
      <c r="G7" s="185"/>
      <c r="H7" s="185"/>
      <c r="I7" s="191" t="s">
        <v>39</v>
      </c>
      <c r="J7" s="195" t="s">
        <v>40</v>
      </c>
      <c r="K7" s="196"/>
      <c r="L7" s="185"/>
      <c r="M7" s="185"/>
      <c r="N7" s="185"/>
      <c r="O7" s="185"/>
    </row>
    <row r="8" spans="1:15" ht="30.75" customHeight="1">
      <c r="A8" s="194"/>
      <c r="B8" s="186"/>
      <c r="C8" s="186"/>
      <c r="D8" s="186"/>
      <c r="E8" s="186"/>
      <c r="F8" s="186"/>
      <c r="G8" s="186"/>
      <c r="H8" s="186"/>
      <c r="I8" s="191"/>
      <c r="J8" s="105" t="s">
        <v>41</v>
      </c>
      <c r="K8" s="106" t="s">
        <v>42</v>
      </c>
      <c r="L8" s="186"/>
      <c r="M8" s="186"/>
      <c r="N8" s="186"/>
      <c r="O8" s="186"/>
    </row>
    <row r="9" spans="1:15" s="3" customFormat="1" ht="42" customHeight="1">
      <c r="A9" s="188">
        <v>1</v>
      </c>
      <c r="B9" s="129" t="s">
        <v>34</v>
      </c>
      <c r="C9" s="129" t="s">
        <v>243</v>
      </c>
      <c r="D9" s="83" t="s">
        <v>244</v>
      </c>
      <c r="E9" s="98" t="s">
        <v>141</v>
      </c>
      <c r="F9" s="130" t="s">
        <v>245</v>
      </c>
      <c r="G9" s="131">
        <v>3000000</v>
      </c>
      <c r="H9" s="126" t="s">
        <v>71</v>
      </c>
      <c r="I9" s="132">
        <v>1</v>
      </c>
      <c r="J9" s="133">
        <f>G9</f>
        <v>3000000</v>
      </c>
      <c r="K9" s="84">
        <v>0</v>
      </c>
      <c r="L9" s="134" t="s">
        <v>46</v>
      </c>
      <c r="M9" s="122"/>
      <c r="N9" s="134" t="s">
        <v>46</v>
      </c>
      <c r="O9" s="204"/>
    </row>
    <row r="10" spans="1:15" s="3" customFormat="1" ht="42" customHeight="1">
      <c r="A10" s="189"/>
      <c r="B10" s="129" t="s">
        <v>7</v>
      </c>
      <c r="C10" s="129" t="s">
        <v>246</v>
      </c>
      <c r="D10" s="83" t="s">
        <v>244</v>
      </c>
      <c r="E10" s="98" t="s">
        <v>141</v>
      </c>
      <c r="F10" s="130" t="s">
        <v>245</v>
      </c>
      <c r="G10" s="131">
        <v>7000000</v>
      </c>
      <c r="H10" s="126" t="s">
        <v>71</v>
      </c>
      <c r="I10" s="120">
        <v>1</v>
      </c>
      <c r="J10" s="131">
        <v>7000000</v>
      </c>
      <c r="K10" s="135" t="s">
        <v>46</v>
      </c>
      <c r="L10" s="134" t="s">
        <v>46</v>
      </c>
      <c r="M10" s="98"/>
      <c r="N10" s="134" t="s">
        <v>46</v>
      </c>
      <c r="O10" s="205"/>
    </row>
    <row r="11" spans="1:15" s="3" customFormat="1" ht="63" customHeight="1">
      <c r="A11" s="189"/>
      <c r="B11" s="129" t="s">
        <v>37</v>
      </c>
      <c r="C11" s="129" t="s">
        <v>247</v>
      </c>
      <c r="D11" s="82" t="s">
        <v>248</v>
      </c>
      <c r="E11" s="98" t="s">
        <v>141</v>
      </c>
      <c r="F11" s="130" t="s">
        <v>245</v>
      </c>
      <c r="G11" s="131">
        <v>11000000</v>
      </c>
      <c r="H11" s="126" t="s">
        <v>71</v>
      </c>
      <c r="I11" s="120">
        <v>1</v>
      </c>
      <c r="J11" s="133">
        <f>G11</f>
        <v>11000000</v>
      </c>
      <c r="K11" s="84">
        <v>0</v>
      </c>
      <c r="L11" s="134" t="s">
        <v>46</v>
      </c>
      <c r="M11" s="122"/>
      <c r="N11" s="134" t="s">
        <v>46</v>
      </c>
      <c r="O11" s="206"/>
    </row>
    <row r="12" spans="1:15" s="3" customFormat="1" ht="80.25" customHeight="1">
      <c r="A12" s="189"/>
      <c r="B12" s="129" t="s">
        <v>38</v>
      </c>
      <c r="C12" s="129" t="s">
        <v>249</v>
      </c>
      <c r="D12" s="83" t="s">
        <v>250</v>
      </c>
      <c r="E12" s="98" t="s">
        <v>141</v>
      </c>
      <c r="F12" s="130" t="s">
        <v>245</v>
      </c>
      <c r="G12" s="102">
        <v>1200000</v>
      </c>
      <c r="H12" s="126" t="s">
        <v>44</v>
      </c>
      <c r="I12" s="120">
        <v>1</v>
      </c>
      <c r="J12" s="102">
        <v>1200000</v>
      </c>
      <c r="K12" s="102">
        <v>0</v>
      </c>
      <c r="L12" s="98" t="s">
        <v>46</v>
      </c>
      <c r="M12" s="98"/>
      <c r="N12" s="134" t="s">
        <v>46</v>
      </c>
      <c r="O12" s="136"/>
    </row>
    <row r="13" spans="1:15" s="3" customFormat="1" ht="67.5" customHeight="1">
      <c r="A13" s="189"/>
      <c r="B13" s="129" t="s">
        <v>162</v>
      </c>
      <c r="C13" s="129" t="s">
        <v>251</v>
      </c>
      <c r="D13" s="83" t="s">
        <v>252</v>
      </c>
      <c r="E13" s="98" t="s">
        <v>141</v>
      </c>
      <c r="F13" s="130" t="s">
        <v>245</v>
      </c>
      <c r="G13" s="131">
        <v>63200000</v>
      </c>
      <c r="H13" s="126" t="s">
        <v>151</v>
      </c>
      <c r="I13" s="120">
        <v>1</v>
      </c>
      <c r="J13" s="131">
        <v>63200000</v>
      </c>
      <c r="K13" s="84"/>
      <c r="L13" s="134" t="s">
        <v>46</v>
      </c>
      <c r="M13" s="122"/>
      <c r="N13" s="134" t="s">
        <v>46</v>
      </c>
      <c r="O13" s="137"/>
    </row>
    <row r="14" spans="1:15" s="3" customFormat="1" ht="74.25" customHeight="1">
      <c r="A14" s="189"/>
      <c r="B14" s="129" t="s">
        <v>163</v>
      </c>
      <c r="C14" s="129" t="s">
        <v>253</v>
      </c>
      <c r="D14" s="83" t="s">
        <v>254</v>
      </c>
      <c r="E14" s="98" t="s">
        <v>141</v>
      </c>
      <c r="F14" s="130" t="s">
        <v>245</v>
      </c>
      <c r="G14" s="138">
        <v>5000000</v>
      </c>
      <c r="H14" s="126" t="s">
        <v>71</v>
      </c>
      <c r="I14" s="120">
        <v>1</v>
      </c>
      <c r="J14" s="138">
        <v>5000000</v>
      </c>
      <c r="K14" s="139" t="s">
        <v>46</v>
      </c>
      <c r="L14" s="139" t="s">
        <v>46</v>
      </c>
      <c r="M14" s="98"/>
      <c r="N14" s="134" t="s">
        <v>46</v>
      </c>
      <c r="O14" s="136"/>
    </row>
    <row r="15" spans="1:15" s="3" customFormat="1" ht="68.25" customHeight="1">
      <c r="A15" s="140"/>
      <c r="B15" s="129" t="s">
        <v>164</v>
      </c>
      <c r="C15" s="129" t="s">
        <v>255</v>
      </c>
      <c r="D15" s="83" t="s">
        <v>256</v>
      </c>
      <c r="E15" s="98" t="s">
        <v>141</v>
      </c>
      <c r="F15" s="130" t="s">
        <v>245</v>
      </c>
      <c r="G15" s="138">
        <v>13983103</v>
      </c>
      <c r="H15" s="126" t="s">
        <v>71</v>
      </c>
      <c r="I15" s="120">
        <v>0</v>
      </c>
      <c r="J15" s="138">
        <v>0</v>
      </c>
      <c r="K15" s="139" t="s">
        <v>46</v>
      </c>
      <c r="L15" s="139" t="s">
        <v>46</v>
      </c>
      <c r="M15" s="136"/>
      <c r="N15" s="134" t="s">
        <v>46</v>
      </c>
      <c r="O15" s="136"/>
    </row>
    <row r="16" spans="1:15" s="3" customFormat="1" ht="60.75" customHeight="1">
      <c r="A16" s="140"/>
      <c r="B16" s="129" t="s">
        <v>173</v>
      </c>
      <c r="C16" s="129" t="s">
        <v>257</v>
      </c>
      <c r="D16" s="81" t="s">
        <v>165</v>
      </c>
      <c r="E16" s="116" t="s">
        <v>137</v>
      </c>
      <c r="F16" s="130" t="s">
        <v>245</v>
      </c>
      <c r="G16" s="138">
        <v>55000000</v>
      </c>
      <c r="H16" s="126" t="s">
        <v>71</v>
      </c>
      <c r="I16" s="120">
        <v>1</v>
      </c>
      <c r="J16" s="141">
        <f>G16</f>
        <v>55000000</v>
      </c>
      <c r="K16" s="139" t="s">
        <v>46</v>
      </c>
      <c r="L16" s="139" t="s">
        <v>46</v>
      </c>
      <c r="M16" s="136"/>
      <c r="N16" s="134" t="s">
        <v>46</v>
      </c>
      <c r="O16" s="136"/>
    </row>
    <row r="17" spans="1:15" s="3" customFormat="1" ht="78" customHeight="1">
      <c r="A17" s="140"/>
      <c r="B17" s="129" t="s">
        <v>273</v>
      </c>
      <c r="C17" s="129" t="s">
        <v>258</v>
      </c>
      <c r="D17" s="81" t="s">
        <v>259</v>
      </c>
      <c r="E17" s="116" t="s">
        <v>260</v>
      </c>
      <c r="F17" s="130" t="s">
        <v>245</v>
      </c>
      <c r="G17" s="102">
        <v>310000000</v>
      </c>
      <c r="H17" s="126" t="s">
        <v>71</v>
      </c>
      <c r="I17" s="120">
        <v>1</v>
      </c>
      <c r="J17" s="102">
        <v>310000000</v>
      </c>
      <c r="K17" s="139" t="s">
        <v>46</v>
      </c>
      <c r="L17" s="139" t="s">
        <v>46</v>
      </c>
      <c r="M17" s="98"/>
      <c r="N17" s="134" t="s">
        <v>46</v>
      </c>
      <c r="O17" s="136"/>
    </row>
    <row r="18" spans="1:15" s="3" customFormat="1" ht="78" customHeight="1">
      <c r="A18" s="140"/>
      <c r="B18" s="129" t="s">
        <v>274</v>
      </c>
      <c r="C18" s="129" t="s">
        <v>261</v>
      </c>
      <c r="D18" s="81" t="s">
        <v>262</v>
      </c>
      <c r="E18" s="98" t="s">
        <v>141</v>
      </c>
      <c r="F18" s="130" t="s">
        <v>245</v>
      </c>
      <c r="G18" s="102">
        <v>80000000</v>
      </c>
      <c r="H18" s="126" t="s">
        <v>71</v>
      </c>
      <c r="I18" s="120">
        <v>0</v>
      </c>
      <c r="J18" s="102">
        <v>0</v>
      </c>
      <c r="K18" s="139"/>
      <c r="L18" s="139"/>
      <c r="M18" s="98" t="s">
        <v>281</v>
      </c>
      <c r="N18" s="134"/>
      <c r="O18" s="136"/>
    </row>
    <row r="19" spans="1:15" s="3" customFormat="1" ht="78" customHeight="1">
      <c r="A19" s="140"/>
      <c r="B19" s="129" t="s">
        <v>275</v>
      </c>
      <c r="C19" s="129" t="s">
        <v>263</v>
      </c>
      <c r="D19" s="81" t="s">
        <v>259</v>
      </c>
      <c r="E19" s="98" t="s">
        <v>264</v>
      </c>
      <c r="F19" s="130" t="s">
        <v>245</v>
      </c>
      <c r="G19" s="102">
        <v>250000000</v>
      </c>
      <c r="H19" s="126" t="s">
        <v>265</v>
      </c>
      <c r="I19" s="120">
        <v>1</v>
      </c>
      <c r="J19" s="102">
        <v>250000000</v>
      </c>
      <c r="K19" s="139"/>
      <c r="L19" s="139"/>
      <c r="M19" s="98"/>
      <c r="N19" s="134"/>
      <c r="O19" s="136"/>
    </row>
    <row r="20" spans="1:15" s="3" customFormat="1" ht="78" customHeight="1">
      <c r="A20" s="140"/>
      <c r="B20" s="129" t="s">
        <v>8</v>
      </c>
      <c r="C20" s="129" t="s">
        <v>266</v>
      </c>
      <c r="D20" s="81" t="s">
        <v>267</v>
      </c>
      <c r="E20" s="98" t="s">
        <v>141</v>
      </c>
      <c r="F20" s="130" t="s">
        <v>245</v>
      </c>
      <c r="G20" s="102">
        <v>10000000</v>
      </c>
      <c r="H20" s="126" t="s">
        <v>44</v>
      </c>
      <c r="I20" s="120">
        <v>1</v>
      </c>
      <c r="J20" s="102">
        <v>10000000</v>
      </c>
      <c r="K20" s="139"/>
      <c r="L20" s="139"/>
      <c r="M20" s="98"/>
      <c r="N20" s="134"/>
      <c r="O20" s="136"/>
    </row>
    <row r="21" spans="1:15" s="3" customFormat="1" ht="78" customHeight="1">
      <c r="A21" s="140"/>
      <c r="B21" s="129" t="s">
        <v>276</v>
      </c>
      <c r="C21" s="129" t="s">
        <v>268</v>
      </c>
      <c r="D21" s="81" t="s">
        <v>269</v>
      </c>
      <c r="E21" s="98" t="s">
        <v>141</v>
      </c>
      <c r="F21" s="130" t="s">
        <v>245</v>
      </c>
      <c r="G21" s="102">
        <v>50000000</v>
      </c>
      <c r="H21" s="126" t="s">
        <v>44</v>
      </c>
      <c r="I21" s="120">
        <v>1</v>
      </c>
      <c r="J21" s="102">
        <v>50000000</v>
      </c>
      <c r="K21" s="139"/>
      <c r="L21" s="139"/>
      <c r="M21" s="98"/>
      <c r="N21" s="134"/>
      <c r="O21" s="136"/>
    </row>
    <row r="22" spans="1:15" s="3" customFormat="1" ht="54.75" customHeight="1">
      <c r="A22" s="140"/>
      <c r="B22" s="129" t="s">
        <v>277</v>
      </c>
      <c r="C22" s="129" t="s">
        <v>270</v>
      </c>
      <c r="D22" s="81" t="s">
        <v>271</v>
      </c>
      <c r="E22" s="98" t="s">
        <v>141</v>
      </c>
      <c r="F22" s="130" t="s">
        <v>245</v>
      </c>
      <c r="G22" s="102">
        <v>40000000</v>
      </c>
      <c r="H22" s="126" t="s">
        <v>71</v>
      </c>
      <c r="I22" s="120">
        <v>1</v>
      </c>
      <c r="J22" s="102">
        <v>40000000</v>
      </c>
      <c r="K22" s="139"/>
      <c r="L22" s="139"/>
      <c r="M22" s="98"/>
      <c r="N22" s="134"/>
      <c r="O22" s="136"/>
    </row>
    <row r="23" spans="1:15" s="3" customFormat="1" ht="33.75" customHeight="1">
      <c r="A23" s="140"/>
      <c r="B23" s="129" t="s">
        <v>278</v>
      </c>
      <c r="C23" s="129" t="s">
        <v>217</v>
      </c>
      <c r="D23" s="83" t="s">
        <v>272</v>
      </c>
      <c r="E23" s="98" t="s">
        <v>141</v>
      </c>
      <c r="F23" s="130" t="s">
        <v>245</v>
      </c>
      <c r="G23" s="102">
        <v>7800000</v>
      </c>
      <c r="H23" s="126" t="s">
        <v>71</v>
      </c>
      <c r="I23" s="120">
        <v>1</v>
      </c>
      <c r="J23" s="102">
        <v>7800000</v>
      </c>
      <c r="K23" s="139"/>
      <c r="L23" s="139"/>
      <c r="M23" s="98"/>
      <c r="N23" s="134"/>
      <c r="O23" s="136"/>
    </row>
    <row r="24" spans="1:15" s="3" customFormat="1" ht="21.75" customHeight="1">
      <c r="A24" s="118">
        <v>2</v>
      </c>
      <c r="B24" s="126" t="s">
        <v>7</v>
      </c>
      <c r="C24" s="208" t="s">
        <v>45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</row>
    <row r="25" spans="1:15" s="3" customFormat="1" ht="21.75" customHeight="1">
      <c r="A25" s="118">
        <v>3</v>
      </c>
      <c r="B25" s="126" t="s">
        <v>37</v>
      </c>
      <c r="C25" s="208" t="s">
        <v>45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</row>
    <row r="26" spans="1:15" s="3" customFormat="1" ht="21.75" customHeight="1">
      <c r="A26" s="188">
        <v>4</v>
      </c>
      <c r="B26" s="204" t="s">
        <v>38</v>
      </c>
      <c r="C26" s="212" t="s">
        <v>53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</row>
    <row r="27" spans="1:15" s="3" customFormat="1" ht="21.75" customHeight="1">
      <c r="A27" s="190"/>
      <c r="B27" s="207"/>
      <c r="C27" s="211" t="s">
        <v>54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</row>
    <row r="28" spans="1:15" s="3" customFormat="1" ht="12" customHeight="1">
      <c r="A28" s="142"/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6" ht="12.75" customHeight="1">
      <c r="A29" s="127" t="s">
        <v>33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3"/>
    </row>
    <row r="30" spans="1:16" ht="12.75" customHeight="1">
      <c r="A30" s="127" t="s">
        <v>34</v>
      </c>
      <c r="B30" s="127" t="s">
        <v>35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3"/>
    </row>
    <row r="31" spans="1:16" ht="15.75" customHeight="1">
      <c r="A31" s="127" t="s">
        <v>7</v>
      </c>
      <c r="B31" s="127" t="s">
        <v>36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3"/>
    </row>
    <row r="32" spans="1:16" ht="13.5">
      <c r="A32" s="127" t="s">
        <v>37</v>
      </c>
      <c r="B32" s="127" t="s">
        <v>56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3"/>
    </row>
    <row r="33" spans="1:16" ht="13.5">
      <c r="A33" s="127"/>
      <c r="B33" s="127" t="s">
        <v>55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3"/>
    </row>
    <row r="34" spans="1:16" ht="13.5">
      <c r="A34" s="127" t="s">
        <v>38</v>
      </c>
      <c r="B34" s="127" t="s">
        <v>67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3"/>
    </row>
    <row r="35" spans="1:16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3"/>
    </row>
    <row r="36" spans="1:16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3"/>
    </row>
    <row r="37" spans="1:16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3"/>
    </row>
    <row r="38" spans="1:15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</sheetData>
  <sheetProtection/>
  <mergeCells count="28">
    <mergeCell ref="A1:O1"/>
    <mergeCell ref="A2:O2"/>
    <mergeCell ref="A4:A8"/>
    <mergeCell ref="B4:B8"/>
    <mergeCell ref="C4:C8"/>
    <mergeCell ref="D4:L4"/>
    <mergeCell ref="M4:M8"/>
    <mergeCell ref="N4:N8"/>
    <mergeCell ref="O4:O8"/>
    <mergeCell ref="J7:K7"/>
    <mergeCell ref="D5:D8"/>
    <mergeCell ref="C27:O27"/>
    <mergeCell ref="C26:O26"/>
    <mergeCell ref="C25:O25"/>
    <mergeCell ref="G5:H5"/>
    <mergeCell ref="I5:L5"/>
    <mergeCell ref="G6:G8"/>
    <mergeCell ref="H6:H8"/>
    <mergeCell ref="A9:A14"/>
    <mergeCell ref="O9:O11"/>
    <mergeCell ref="E5:E8"/>
    <mergeCell ref="F5:F8"/>
    <mergeCell ref="I6:K6"/>
    <mergeCell ref="B26:B27"/>
    <mergeCell ref="A26:A27"/>
    <mergeCell ref="C24:O24"/>
    <mergeCell ref="L6:L8"/>
    <mergeCell ref="I7:I8"/>
  </mergeCells>
  <printOptions/>
  <pageMargins left="0.3937007874015748" right="0.1968503937007874" top="0.1968503937007874" bottom="0.1968503937007874" header="0.31496062992125984" footer="0.31496062992125984"/>
  <pageSetup orientation="landscape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2">
      <selection activeCell="A1" sqref="A1:O21"/>
    </sheetView>
  </sheetViews>
  <sheetFormatPr defaultColWidth="9.140625" defaultRowHeight="15"/>
  <cols>
    <col min="1" max="1" width="4.28125" style="2" customWidth="1"/>
    <col min="2" max="2" width="15.57421875" style="2" customWidth="1"/>
    <col min="3" max="3" width="13.421875" style="2" customWidth="1"/>
    <col min="4" max="5" width="11.57421875" style="2" customWidth="1"/>
    <col min="6" max="6" width="13.7109375" style="2" customWidth="1"/>
    <col min="7" max="7" width="13.28125" style="2" customWidth="1"/>
    <col min="8" max="8" width="10.28125" style="2" customWidth="1"/>
    <col min="9" max="9" width="9.140625" style="2" customWidth="1"/>
    <col min="10" max="10" width="13.421875" style="2" customWidth="1"/>
    <col min="11" max="11" width="11.8515625" style="2" customWidth="1"/>
    <col min="12" max="12" width="10.28125" style="2" customWidth="1"/>
    <col min="13" max="13" width="14.28125" style="2" customWidth="1"/>
    <col min="14" max="14" width="12.421875" style="2" customWidth="1"/>
    <col min="15" max="15" width="13.7109375" style="2" customWidth="1"/>
    <col min="16" max="16384" width="9.140625" style="2" customWidth="1"/>
  </cols>
  <sheetData>
    <row r="1" spans="1:15" ht="15">
      <c r="A1" s="227" t="s">
        <v>310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6.5" customHeight="1">
      <c r="A2" s="227" t="s">
        <v>18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6.5" customHeight="1">
      <c r="A4" s="228" t="s">
        <v>20</v>
      </c>
      <c r="B4" s="216" t="s">
        <v>21</v>
      </c>
      <c r="C4" s="216" t="s">
        <v>23</v>
      </c>
      <c r="D4" s="219" t="s">
        <v>24</v>
      </c>
      <c r="E4" s="219"/>
      <c r="F4" s="219"/>
      <c r="G4" s="219"/>
      <c r="H4" s="219"/>
      <c r="I4" s="219"/>
      <c r="J4" s="219"/>
      <c r="K4" s="219"/>
      <c r="L4" s="219"/>
      <c r="M4" s="216" t="s">
        <v>59</v>
      </c>
      <c r="N4" s="216" t="s">
        <v>61</v>
      </c>
      <c r="O4" s="216" t="s">
        <v>58</v>
      </c>
    </row>
    <row r="5" spans="1:15" ht="16.5" customHeight="1">
      <c r="A5" s="229"/>
      <c r="B5" s="217"/>
      <c r="C5" s="217"/>
      <c r="D5" s="216" t="s">
        <v>25</v>
      </c>
      <c r="E5" s="216" t="s">
        <v>26</v>
      </c>
      <c r="F5" s="231" t="s">
        <v>170</v>
      </c>
      <c r="G5" s="222" t="s">
        <v>29</v>
      </c>
      <c r="H5" s="222"/>
      <c r="I5" s="223" t="s">
        <v>28</v>
      </c>
      <c r="J5" s="224"/>
      <c r="K5" s="224"/>
      <c r="L5" s="225"/>
      <c r="M5" s="217"/>
      <c r="N5" s="217"/>
      <c r="O5" s="217"/>
    </row>
    <row r="6" spans="1:15" ht="15" customHeight="1">
      <c r="A6" s="229"/>
      <c r="B6" s="217"/>
      <c r="C6" s="217"/>
      <c r="D6" s="217"/>
      <c r="E6" s="217"/>
      <c r="F6" s="232"/>
      <c r="G6" s="216" t="s">
        <v>30</v>
      </c>
      <c r="H6" s="216" t="s">
        <v>14</v>
      </c>
      <c r="I6" s="226" t="s">
        <v>31</v>
      </c>
      <c r="J6" s="220"/>
      <c r="K6" s="221"/>
      <c r="L6" s="216" t="s">
        <v>60</v>
      </c>
      <c r="M6" s="217"/>
      <c r="N6" s="217"/>
      <c r="O6" s="217"/>
    </row>
    <row r="7" spans="1:15" ht="14.25" customHeight="1">
      <c r="A7" s="229"/>
      <c r="B7" s="217"/>
      <c r="C7" s="217"/>
      <c r="D7" s="217"/>
      <c r="E7" s="217"/>
      <c r="F7" s="232"/>
      <c r="G7" s="217"/>
      <c r="H7" s="217"/>
      <c r="I7" s="219" t="s">
        <v>39</v>
      </c>
      <c r="J7" s="220" t="s">
        <v>40</v>
      </c>
      <c r="K7" s="221"/>
      <c r="L7" s="217"/>
      <c r="M7" s="217"/>
      <c r="N7" s="217"/>
      <c r="O7" s="217"/>
    </row>
    <row r="8" spans="1:15" ht="30.75" customHeight="1">
      <c r="A8" s="230"/>
      <c r="B8" s="218"/>
      <c r="C8" s="218"/>
      <c r="D8" s="218"/>
      <c r="E8" s="218"/>
      <c r="F8" s="233"/>
      <c r="G8" s="218"/>
      <c r="H8" s="218"/>
      <c r="I8" s="219"/>
      <c r="J8" s="22" t="s">
        <v>41</v>
      </c>
      <c r="K8" s="23" t="s">
        <v>42</v>
      </c>
      <c r="L8" s="218"/>
      <c r="M8" s="218"/>
      <c r="N8" s="218"/>
      <c r="O8" s="218"/>
    </row>
    <row r="9" spans="1:15" ht="60" customHeight="1">
      <c r="A9" s="79">
        <v>1</v>
      </c>
      <c r="B9" s="79" t="s">
        <v>34</v>
      </c>
      <c r="C9" s="14" t="s">
        <v>279</v>
      </c>
      <c r="D9" s="14" t="s">
        <v>166</v>
      </c>
      <c r="E9" s="14" t="s">
        <v>155</v>
      </c>
      <c r="F9" s="79">
        <v>2019</v>
      </c>
      <c r="G9" s="87">
        <v>38900000</v>
      </c>
      <c r="H9" s="14" t="s">
        <v>220</v>
      </c>
      <c r="I9" s="88">
        <v>1</v>
      </c>
      <c r="J9" s="87">
        <v>38900000</v>
      </c>
      <c r="K9" s="79" t="s">
        <v>46</v>
      </c>
      <c r="L9" s="14"/>
      <c r="M9" s="79" t="s">
        <v>46</v>
      </c>
      <c r="N9" s="79" t="s">
        <v>46</v>
      </c>
      <c r="O9" s="79" t="s">
        <v>46</v>
      </c>
    </row>
    <row r="10" spans="1:15" ht="60" customHeight="1">
      <c r="A10" s="68">
        <v>2</v>
      </c>
      <c r="B10" s="79" t="s">
        <v>7</v>
      </c>
      <c r="C10" s="14" t="s">
        <v>167</v>
      </c>
      <c r="D10" s="14" t="s">
        <v>168</v>
      </c>
      <c r="E10" s="14" t="s">
        <v>155</v>
      </c>
      <c r="F10" s="99">
        <v>2019</v>
      </c>
      <c r="G10" s="87">
        <v>20000000</v>
      </c>
      <c r="H10" s="14" t="s">
        <v>44</v>
      </c>
      <c r="I10" s="88">
        <v>1</v>
      </c>
      <c r="J10" s="87">
        <f>G10</f>
        <v>20000000</v>
      </c>
      <c r="K10" s="80">
        <f>G10-J10</f>
        <v>0</v>
      </c>
      <c r="L10" s="88"/>
      <c r="M10" s="79"/>
      <c r="N10" s="79"/>
      <c r="O10" s="55"/>
    </row>
    <row r="11" spans="1:15" ht="60" customHeight="1">
      <c r="A11" s="68">
        <v>3</v>
      </c>
      <c r="B11" s="79" t="s">
        <v>37</v>
      </c>
      <c r="C11" s="14" t="s">
        <v>280</v>
      </c>
      <c r="D11" s="14" t="s">
        <v>166</v>
      </c>
      <c r="E11" s="14" t="s">
        <v>155</v>
      </c>
      <c r="F11" s="99">
        <v>2019</v>
      </c>
      <c r="G11" s="87">
        <v>23888324</v>
      </c>
      <c r="H11" s="14" t="s">
        <v>44</v>
      </c>
      <c r="I11" s="88">
        <v>1</v>
      </c>
      <c r="J11" s="87">
        <v>23888324</v>
      </c>
      <c r="K11" s="103">
        <f>G11-J11</f>
        <v>0</v>
      </c>
      <c r="L11" s="88"/>
      <c r="M11" s="79"/>
      <c r="N11" s="79"/>
      <c r="O11" s="55"/>
    </row>
    <row r="12" spans="1:15" ht="60" customHeight="1">
      <c r="A12" s="15">
        <v>4</v>
      </c>
      <c r="B12" s="79" t="s">
        <v>38</v>
      </c>
      <c r="C12" s="14" t="s">
        <v>282</v>
      </c>
      <c r="D12" s="14" t="s">
        <v>166</v>
      </c>
      <c r="E12" s="14" t="s">
        <v>155</v>
      </c>
      <c r="F12" s="99">
        <v>2019</v>
      </c>
      <c r="G12" s="87">
        <v>22000000</v>
      </c>
      <c r="H12" s="14" t="s">
        <v>71</v>
      </c>
      <c r="I12" s="88">
        <v>1</v>
      </c>
      <c r="J12" s="87">
        <v>22000000</v>
      </c>
      <c r="K12" s="14"/>
      <c r="L12" s="88"/>
      <c r="M12" s="79"/>
      <c r="N12" s="79"/>
      <c r="O12" s="86"/>
    </row>
    <row r="13" spans="1:15" ht="60" customHeight="1">
      <c r="A13" s="68">
        <v>5</v>
      </c>
      <c r="B13" s="79" t="s">
        <v>162</v>
      </c>
      <c r="C13" s="14" t="s">
        <v>283</v>
      </c>
      <c r="D13" s="14" t="s">
        <v>284</v>
      </c>
      <c r="E13" s="14" t="s">
        <v>155</v>
      </c>
      <c r="F13" s="99">
        <v>2019</v>
      </c>
      <c r="G13" s="87">
        <v>114722000</v>
      </c>
      <c r="H13" s="14" t="s">
        <v>71</v>
      </c>
      <c r="I13" s="88">
        <v>1</v>
      </c>
      <c r="J13" s="87">
        <v>114722000</v>
      </c>
      <c r="K13" s="87"/>
      <c r="L13" s="88"/>
      <c r="M13" s="79"/>
      <c r="N13" s="79"/>
      <c r="O13" s="56"/>
    </row>
    <row r="14" spans="1:15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">
      <c r="A15" s="19" t="s">
        <v>33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">
      <c r="A16" s="19" t="s">
        <v>34</v>
      </c>
      <c r="B16" s="19" t="s">
        <v>35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>
      <c r="A17" s="19" t="s">
        <v>7</v>
      </c>
      <c r="B17" s="19" t="s">
        <v>36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5">
      <c r="A18" s="19" t="s">
        <v>37</v>
      </c>
      <c r="B18" s="19" t="s">
        <v>56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">
      <c r="A19" s="19"/>
      <c r="B19" s="19" t="s">
        <v>55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5">
      <c r="A20" s="19" t="s">
        <v>38</v>
      </c>
      <c r="B20" s="19" t="s">
        <v>67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</sheetData>
  <sheetProtection/>
  <mergeCells count="20">
    <mergeCell ref="A1:O1"/>
    <mergeCell ref="A2:O2"/>
    <mergeCell ref="A4:A8"/>
    <mergeCell ref="B4:B8"/>
    <mergeCell ref="C4:C8"/>
    <mergeCell ref="D4:L4"/>
    <mergeCell ref="O4:O8"/>
    <mergeCell ref="D5:D8"/>
    <mergeCell ref="E5:E8"/>
    <mergeCell ref="F5:F8"/>
    <mergeCell ref="M4:M8"/>
    <mergeCell ref="N4:N8"/>
    <mergeCell ref="I7:I8"/>
    <mergeCell ref="J7:K7"/>
    <mergeCell ref="G5:H5"/>
    <mergeCell ref="I5:L5"/>
    <mergeCell ref="G6:G8"/>
    <mergeCell ref="H6:H8"/>
    <mergeCell ref="I6:K6"/>
    <mergeCell ref="L6:L8"/>
  </mergeCells>
  <printOptions/>
  <pageMargins left="0.3937007874015748" right="0.1968503937007874" top="0.1968503937007874" bottom="0.1968503937007874" header="0.31496062992125984" footer="0.31496062992125984"/>
  <pageSetup horizontalDpi="300" verticalDpi="300" orientation="landscape" paperSize="5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23">
      <selection activeCell="A25" sqref="A25:O42"/>
    </sheetView>
  </sheetViews>
  <sheetFormatPr defaultColWidth="9.140625" defaultRowHeight="15"/>
  <cols>
    <col min="1" max="1" width="4.28125" style="2" customWidth="1"/>
    <col min="2" max="2" width="11.00390625" style="2" customWidth="1"/>
    <col min="3" max="3" width="14.140625" style="2" customWidth="1"/>
    <col min="4" max="4" width="13.421875" style="2" customWidth="1"/>
    <col min="5" max="5" width="13.140625" style="2" customWidth="1"/>
    <col min="6" max="6" width="15.7109375" style="2" customWidth="1"/>
    <col min="7" max="7" width="13.7109375" style="2" bestFit="1" customWidth="1"/>
    <col min="8" max="8" width="9.140625" style="2" customWidth="1"/>
    <col min="9" max="9" width="9.28125" style="2" bestFit="1" customWidth="1"/>
    <col min="10" max="10" width="12.421875" style="2" bestFit="1" customWidth="1"/>
    <col min="11" max="11" width="13.140625" style="2" customWidth="1"/>
    <col min="12" max="12" width="10.28125" style="2" customWidth="1"/>
    <col min="13" max="13" width="14.00390625" style="2" customWidth="1"/>
    <col min="14" max="14" width="14.140625" style="2" customWidth="1"/>
    <col min="15" max="15" width="11.140625" style="2" customWidth="1"/>
    <col min="16" max="16384" width="9.140625" style="2" customWidth="1"/>
  </cols>
  <sheetData>
    <row r="1" spans="1:15" ht="12.75">
      <c r="A1" s="198" t="s">
        <v>310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6.5" customHeight="1">
      <c r="A2" s="198" t="s">
        <v>19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6.5" customHeight="1">
      <c r="A4" s="237" t="s">
        <v>20</v>
      </c>
      <c r="B4" s="231" t="s">
        <v>65</v>
      </c>
      <c r="C4" s="231" t="s">
        <v>23</v>
      </c>
      <c r="D4" s="177" t="s">
        <v>24</v>
      </c>
      <c r="E4" s="177"/>
      <c r="F4" s="177"/>
      <c r="G4" s="177"/>
      <c r="H4" s="177"/>
      <c r="I4" s="177"/>
      <c r="J4" s="177"/>
      <c r="K4" s="177"/>
      <c r="L4" s="177"/>
      <c r="M4" s="231" t="s">
        <v>62</v>
      </c>
      <c r="N4" s="231" t="s">
        <v>63</v>
      </c>
      <c r="O4" s="231" t="s">
        <v>58</v>
      </c>
    </row>
    <row r="5" spans="1:15" ht="16.5" customHeight="1">
      <c r="A5" s="238"/>
      <c r="B5" s="232"/>
      <c r="C5" s="232"/>
      <c r="D5" s="231" t="s">
        <v>25</v>
      </c>
      <c r="E5" s="231" t="s">
        <v>26</v>
      </c>
      <c r="F5" s="231" t="s">
        <v>27</v>
      </c>
      <c r="G5" s="178" t="s">
        <v>29</v>
      </c>
      <c r="H5" s="178"/>
      <c r="I5" s="181" t="s">
        <v>28</v>
      </c>
      <c r="J5" s="182"/>
      <c r="K5" s="182"/>
      <c r="L5" s="183"/>
      <c r="M5" s="232"/>
      <c r="N5" s="232"/>
      <c r="O5" s="232"/>
    </row>
    <row r="6" spans="1:15" ht="15" customHeight="1">
      <c r="A6" s="238"/>
      <c r="B6" s="232"/>
      <c r="C6" s="232"/>
      <c r="D6" s="232"/>
      <c r="E6" s="232"/>
      <c r="F6" s="232"/>
      <c r="G6" s="231" t="s">
        <v>30</v>
      </c>
      <c r="H6" s="231" t="s">
        <v>14</v>
      </c>
      <c r="I6" s="234" t="s">
        <v>31</v>
      </c>
      <c r="J6" s="235"/>
      <c r="K6" s="236"/>
      <c r="L6" s="231" t="s">
        <v>64</v>
      </c>
      <c r="M6" s="232"/>
      <c r="N6" s="232"/>
      <c r="O6" s="232"/>
    </row>
    <row r="7" spans="1:15" ht="14.25" customHeight="1">
      <c r="A7" s="238"/>
      <c r="B7" s="232"/>
      <c r="C7" s="232"/>
      <c r="D7" s="232"/>
      <c r="E7" s="232"/>
      <c r="F7" s="232"/>
      <c r="G7" s="232"/>
      <c r="H7" s="232"/>
      <c r="I7" s="177" t="s">
        <v>39</v>
      </c>
      <c r="J7" s="235" t="s">
        <v>40</v>
      </c>
      <c r="K7" s="236"/>
      <c r="L7" s="232"/>
      <c r="M7" s="232"/>
      <c r="N7" s="232"/>
      <c r="O7" s="232"/>
    </row>
    <row r="8" spans="1:15" ht="30.75" customHeight="1">
      <c r="A8" s="239"/>
      <c r="B8" s="233"/>
      <c r="C8" s="233"/>
      <c r="D8" s="233"/>
      <c r="E8" s="233"/>
      <c r="F8" s="233"/>
      <c r="G8" s="233"/>
      <c r="H8" s="233"/>
      <c r="I8" s="177"/>
      <c r="J8" s="20" t="s">
        <v>41</v>
      </c>
      <c r="K8" s="12" t="s">
        <v>42</v>
      </c>
      <c r="L8" s="233"/>
      <c r="M8" s="233"/>
      <c r="N8" s="233"/>
      <c r="O8" s="233"/>
    </row>
    <row r="9" spans="1:17" ht="52.5" customHeight="1">
      <c r="A9" s="57">
        <v>1</v>
      </c>
      <c r="B9" s="54" t="s">
        <v>34</v>
      </c>
      <c r="C9" s="87" t="s">
        <v>286</v>
      </c>
      <c r="D9" s="87" t="s">
        <v>287</v>
      </c>
      <c r="E9" s="87" t="s">
        <v>174</v>
      </c>
      <c r="F9" s="104" t="s">
        <v>245</v>
      </c>
      <c r="G9" s="87">
        <v>20000000</v>
      </c>
      <c r="H9" s="87" t="s">
        <v>71</v>
      </c>
      <c r="I9" s="69">
        <v>1</v>
      </c>
      <c r="J9" s="80">
        <f>G9</f>
        <v>20000000</v>
      </c>
      <c r="K9" s="87"/>
      <c r="L9" s="69"/>
      <c r="M9" s="79"/>
      <c r="N9" s="79"/>
      <c r="O9" s="89"/>
      <c r="P9" s="9"/>
      <c r="Q9" s="10"/>
    </row>
    <row r="10" spans="1:15" ht="76.5" customHeight="1">
      <c r="A10" s="15">
        <v>2</v>
      </c>
      <c r="B10" s="18" t="s">
        <v>7</v>
      </c>
      <c r="C10" s="87" t="s">
        <v>285</v>
      </c>
      <c r="D10" s="87" t="s">
        <v>285</v>
      </c>
      <c r="E10" s="87" t="s">
        <v>174</v>
      </c>
      <c r="F10" s="104" t="s">
        <v>245</v>
      </c>
      <c r="G10" s="90">
        <v>1000000</v>
      </c>
      <c r="H10" s="87" t="s">
        <v>44</v>
      </c>
      <c r="I10" s="69">
        <v>1</v>
      </c>
      <c r="J10" s="90">
        <v>1000000</v>
      </c>
      <c r="K10" s="90">
        <v>0</v>
      </c>
      <c r="L10" s="69"/>
      <c r="M10" s="79"/>
      <c r="N10" s="79"/>
      <c r="O10" s="91"/>
    </row>
    <row r="11" spans="1:15" ht="110.25" customHeight="1">
      <c r="A11" s="15">
        <v>3</v>
      </c>
      <c r="B11" s="18" t="s">
        <v>37</v>
      </c>
      <c r="C11" s="87" t="s">
        <v>288</v>
      </c>
      <c r="D11" s="87" t="s">
        <v>287</v>
      </c>
      <c r="E11" s="87" t="s">
        <v>174</v>
      </c>
      <c r="F11" s="104" t="s">
        <v>245</v>
      </c>
      <c r="G11" s="90">
        <v>25000000</v>
      </c>
      <c r="H11" s="90" t="s">
        <v>240</v>
      </c>
      <c r="I11" s="69">
        <v>0</v>
      </c>
      <c r="J11" s="90">
        <v>0</v>
      </c>
      <c r="K11" s="92">
        <f>G11</f>
        <v>25000000</v>
      </c>
      <c r="L11" s="92" t="s">
        <v>46</v>
      </c>
      <c r="M11" s="92" t="s">
        <v>46</v>
      </c>
      <c r="N11" s="92" t="s">
        <v>46</v>
      </c>
      <c r="O11" s="87"/>
    </row>
    <row r="12" spans="1:15" ht="75" customHeight="1">
      <c r="A12" s="15">
        <v>4</v>
      </c>
      <c r="B12" s="18" t="s">
        <v>38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</row>
    <row r="13" spans="1:15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7" ht="21.75" customHeight="1">
      <c r="A14" s="19" t="s">
        <v>33</v>
      </c>
      <c r="B14" s="19"/>
      <c r="O14" s="58"/>
      <c r="P14" s="10"/>
      <c r="Q14" s="10"/>
    </row>
    <row r="15" spans="1:17" ht="16.5" customHeight="1">
      <c r="A15" s="19" t="s">
        <v>34</v>
      </c>
      <c r="B15" s="19" t="s">
        <v>35</v>
      </c>
      <c r="O15" s="58"/>
      <c r="P15" s="10"/>
      <c r="Q15" s="10"/>
    </row>
    <row r="16" spans="1:15" ht="15.75" customHeight="1">
      <c r="A16" s="19" t="s">
        <v>7</v>
      </c>
      <c r="B16" s="19" t="s">
        <v>36</v>
      </c>
      <c r="O16" s="19"/>
    </row>
    <row r="17" spans="1:15" ht="15">
      <c r="A17" s="19" t="s">
        <v>37</v>
      </c>
      <c r="B17" s="19" t="s">
        <v>56</v>
      </c>
      <c r="O17" s="19"/>
    </row>
    <row r="18" spans="1:15" ht="15">
      <c r="A18" s="19"/>
      <c r="B18" s="19" t="s">
        <v>55</v>
      </c>
      <c r="O18" s="19"/>
    </row>
    <row r="19" spans="1:15" ht="15">
      <c r="A19" s="19" t="s">
        <v>38</v>
      </c>
      <c r="B19" s="19" t="s">
        <v>67</v>
      </c>
      <c r="O19" s="19"/>
    </row>
    <row r="25" spans="1:15" ht="12.75">
      <c r="A25" s="198" t="s">
        <v>310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</row>
    <row r="26" spans="1:15" ht="12.75">
      <c r="A26" s="198" t="s">
        <v>175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1:15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12.75">
      <c r="A28" s="237" t="s">
        <v>20</v>
      </c>
      <c r="B28" s="231" t="s">
        <v>65</v>
      </c>
      <c r="C28" s="231" t="s">
        <v>23</v>
      </c>
      <c r="D28" s="177" t="s">
        <v>24</v>
      </c>
      <c r="E28" s="177"/>
      <c r="F28" s="177"/>
      <c r="G28" s="177"/>
      <c r="H28" s="177"/>
      <c r="I28" s="177"/>
      <c r="J28" s="177"/>
      <c r="K28" s="177"/>
      <c r="L28" s="177"/>
      <c r="M28" s="231" t="s">
        <v>62</v>
      </c>
      <c r="N28" s="231" t="s">
        <v>63</v>
      </c>
      <c r="O28" s="231" t="s">
        <v>58</v>
      </c>
    </row>
    <row r="29" spans="1:15" ht="12.75">
      <c r="A29" s="238"/>
      <c r="B29" s="232"/>
      <c r="C29" s="232"/>
      <c r="D29" s="231" t="s">
        <v>25</v>
      </c>
      <c r="E29" s="231" t="s">
        <v>26</v>
      </c>
      <c r="F29" s="231" t="s">
        <v>27</v>
      </c>
      <c r="G29" s="178" t="s">
        <v>29</v>
      </c>
      <c r="H29" s="178"/>
      <c r="I29" s="181" t="s">
        <v>28</v>
      </c>
      <c r="J29" s="182"/>
      <c r="K29" s="182"/>
      <c r="L29" s="183"/>
      <c r="M29" s="232"/>
      <c r="N29" s="232"/>
      <c r="O29" s="232"/>
    </row>
    <row r="30" spans="1:15" ht="12.75">
      <c r="A30" s="238"/>
      <c r="B30" s="232"/>
      <c r="C30" s="232"/>
      <c r="D30" s="232"/>
      <c r="E30" s="232"/>
      <c r="F30" s="232"/>
      <c r="G30" s="231" t="s">
        <v>30</v>
      </c>
      <c r="H30" s="231" t="s">
        <v>14</v>
      </c>
      <c r="I30" s="234" t="s">
        <v>31</v>
      </c>
      <c r="J30" s="235"/>
      <c r="K30" s="236"/>
      <c r="L30" s="231" t="s">
        <v>64</v>
      </c>
      <c r="M30" s="232"/>
      <c r="N30" s="232"/>
      <c r="O30" s="232"/>
    </row>
    <row r="31" spans="1:15" ht="12.75">
      <c r="A31" s="238"/>
      <c r="B31" s="232"/>
      <c r="C31" s="232"/>
      <c r="D31" s="232"/>
      <c r="E31" s="232"/>
      <c r="F31" s="232"/>
      <c r="G31" s="232"/>
      <c r="H31" s="232"/>
      <c r="I31" s="177" t="s">
        <v>39</v>
      </c>
      <c r="J31" s="235" t="s">
        <v>40</v>
      </c>
      <c r="K31" s="236"/>
      <c r="L31" s="232"/>
      <c r="M31" s="232"/>
      <c r="N31" s="232"/>
      <c r="O31" s="232"/>
    </row>
    <row r="32" spans="1:15" ht="25.5">
      <c r="A32" s="239"/>
      <c r="B32" s="233"/>
      <c r="C32" s="233"/>
      <c r="D32" s="233"/>
      <c r="E32" s="233"/>
      <c r="F32" s="233"/>
      <c r="G32" s="233"/>
      <c r="H32" s="233"/>
      <c r="I32" s="177"/>
      <c r="J32" s="78" t="s">
        <v>41</v>
      </c>
      <c r="K32" s="75" t="s">
        <v>42</v>
      </c>
      <c r="L32" s="233"/>
      <c r="M32" s="233"/>
      <c r="N32" s="233"/>
      <c r="O32" s="233"/>
    </row>
    <row r="33" spans="1:15" ht="30">
      <c r="A33" s="57">
        <v>1</v>
      </c>
      <c r="B33" s="76" t="s">
        <v>34</v>
      </c>
      <c r="C33" s="87" t="s">
        <v>176</v>
      </c>
      <c r="D33" s="87" t="s">
        <v>176</v>
      </c>
      <c r="E33" s="87" t="s">
        <v>174</v>
      </c>
      <c r="F33" s="104">
        <v>2021</v>
      </c>
      <c r="G33" s="87">
        <f>248400000</f>
        <v>248400000</v>
      </c>
      <c r="H33" s="87" t="s">
        <v>44</v>
      </c>
      <c r="I33" s="69">
        <v>1</v>
      </c>
      <c r="J33" s="155">
        <f>G33</f>
        <v>248400000</v>
      </c>
      <c r="K33" s="87">
        <f>G33-J33</f>
        <v>0</v>
      </c>
      <c r="L33" s="69">
        <v>0</v>
      </c>
      <c r="M33" s="79"/>
      <c r="N33" s="79"/>
      <c r="O33" s="89"/>
    </row>
    <row r="34" spans="1:15" ht="15">
      <c r="A34" s="68">
        <v>4</v>
      </c>
      <c r="B34" s="79" t="s">
        <v>38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</row>
    <row r="35" spans="1:15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">
      <c r="A36" s="19" t="s">
        <v>33</v>
      </c>
      <c r="B36" s="19"/>
      <c r="O36" s="58"/>
    </row>
    <row r="37" spans="1:15" ht="15">
      <c r="A37" s="19" t="s">
        <v>34</v>
      </c>
      <c r="B37" s="19" t="s">
        <v>35</v>
      </c>
      <c r="O37" s="58"/>
    </row>
    <row r="38" spans="1:15" ht="15">
      <c r="A38" s="19" t="s">
        <v>7</v>
      </c>
      <c r="B38" s="19" t="s">
        <v>36</v>
      </c>
      <c r="O38" s="19"/>
    </row>
    <row r="39" spans="1:15" ht="15">
      <c r="A39" s="19" t="s">
        <v>37</v>
      </c>
      <c r="B39" s="19" t="s">
        <v>56</v>
      </c>
      <c r="O39" s="19"/>
    </row>
    <row r="40" spans="1:15" ht="15">
      <c r="A40" s="19"/>
      <c r="B40" s="19" t="s">
        <v>55</v>
      </c>
      <c r="O40" s="19"/>
    </row>
    <row r="41" spans="1:15" ht="15">
      <c r="A41" s="19" t="s">
        <v>38</v>
      </c>
      <c r="B41" s="19" t="s">
        <v>67</v>
      </c>
      <c r="O41" s="19"/>
    </row>
  </sheetData>
  <sheetProtection/>
  <mergeCells count="40">
    <mergeCell ref="L30:L32"/>
    <mergeCell ref="I31:I32"/>
    <mergeCell ref="J31:K31"/>
    <mergeCell ref="N28:N32"/>
    <mergeCell ref="O28:O32"/>
    <mergeCell ref="D29:D32"/>
    <mergeCell ref="E29:E32"/>
    <mergeCell ref="F29:F32"/>
    <mergeCell ref="G29:H29"/>
    <mergeCell ref="I29:L29"/>
    <mergeCell ref="G30:G32"/>
    <mergeCell ref="H30:H32"/>
    <mergeCell ref="I30:K30"/>
    <mergeCell ref="A1:O1"/>
    <mergeCell ref="A2:O2"/>
    <mergeCell ref="A4:A8"/>
    <mergeCell ref="B4:B8"/>
    <mergeCell ref="C4:C8"/>
    <mergeCell ref="N4:N8"/>
    <mergeCell ref="D5:D8"/>
    <mergeCell ref="I5:L5"/>
    <mergeCell ref="G6:G8"/>
    <mergeCell ref="L6:L8"/>
    <mergeCell ref="I7:I8"/>
    <mergeCell ref="J7:K7"/>
    <mergeCell ref="A25:O25"/>
    <mergeCell ref="O4:O8"/>
    <mergeCell ref="D4:L4"/>
    <mergeCell ref="M4:M8"/>
    <mergeCell ref="E5:E8"/>
    <mergeCell ref="F5:F8"/>
    <mergeCell ref="G5:H5"/>
    <mergeCell ref="H6:H8"/>
    <mergeCell ref="I6:K6"/>
    <mergeCell ref="A26:O26"/>
    <mergeCell ref="A28:A32"/>
    <mergeCell ref="B28:B32"/>
    <mergeCell ref="C28:C32"/>
    <mergeCell ref="D28:L28"/>
    <mergeCell ref="M28:M32"/>
  </mergeCells>
  <printOptions/>
  <pageMargins left="0.3937007874015748" right="0.1968503937007874" top="0.1968503937007874" bottom="0.1968503937007874" header="0.31496062992125984" footer="0.31496062992125984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asus</cp:lastModifiedBy>
  <cp:lastPrinted>2021-11-04T04:41:12Z</cp:lastPrinted>
  <dcterms:created xsi:type="dcterms:W3CDTF">2014-10-20T03:09:05Z</dcterms:created>
  <dcterms:modified xsi:type="dcterms:W3CDTF">2022-09-20T04:27:03Z</dcterms:modified>
  <cp:category/>
  <cp:version/>
  <cp:contentType/>
  <cp:contentStatus/>
</cp:coreProperties>
</file>