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 \DeskPilkada\"/>
    </mc:Choice>
  </mc:AlternateContent>
  <bookViews>
    <workbookView xWindow="15" yWindow="60" windowWidth="15480" windowHeight="10050" firstSheet="1" activeTab="1"/>
  </bookViews>
  <sheets>
    <sheet name="INPUT PER TPS" sheetId="4" r:id="rId1"/>
    <sheet name="Kecamatan" sheetId="11" r:id="rId2"/>
    <sheet name="Jatiroto" sheetId="10" r:id="rId3"/>
    <sheet name="Kaliboto Lor" sheetId="5" r:id="rId4"/>
    <sheet name="Kaliboto Kidul" sheetId="6" r:id="rId5"/>
    <sheet name="Rojopolo" sheetId="7" r:id="rId6"/>
    <sheet name="Sukosari" sheetId="8" r:id="rId7"/>
    <sheet name="Banyuputih Kidul" sheetId="9" r:id="rId8"/>
  </sheets>
  <definedNames>
    <definedName name="_xlnm.Print_Area" localSheetId="0">'INPUT PER TPS'!$A$1:$I$46</definedName>
  </definedNames>
  <calcPr calcId="162913"/>
</workbook>
</file>

<file path=xl/calcChain.xml><?xml version="1.0" encoding="utf-8"?>
<calcChain xmlns="http://schemas.openxmlformats.org/spreadsheetml/2006/main">
  <c r="G34" i="5" l="1"/>
  <c r="J17" i="11"/>
  <c r="I17" i="11"/>
  <c r="H17" i="11"/>
  <c r="G17" i="11"/>
  <c r="F17" i="11"/>
  <c r="E17" i="11"/>
  <c r="D17" i="11"/>
  <c r="C17" i="11"/>
  <c r="I34" i="5"/>
  <c r="H34" i="5"/>
  <c r="F34" i="5"/>
  <c r="E34" i="5"/>
  <c r="D34" i="5"/>
  <c r="C34" i="5"/>
  <c r="C35" i="5" s="1"/>
  <c r="C37" i="5" s="1"/>
  <c r="B34" i="5"/>
  <c r="F35" i="5" l="1"/>
  <c r="F37" i="5" s="1"/>
  <c r="F39" i="5" s="1"/>
  <c r="F40" i="5" s="1"/>
  <c r="G18" i="11"/>
  <c r="I20" i="11" s="1"/>
  <c r="D18" i="11"/>
  <c r="F20" i="11" s="1"/>
  <c r="I37" i="5"/>
  <c r="E37" i="5"/>
  <c r="C39" i="5"/>
  <c r="C40" i="5"/>
  <c r="G21" i="11" l="1"/>
  <c r="I21" i="11" s="1"/>
  <c r="G20" i="11"/>
  <c r="D20" i="11"/>
  <c r="D21" i="11"/>
  <c r="F21" i="11" s="1"/>
  <c r="I32" i="10" l="1"/>
  <c r="H32" i="10"/>
  <c r="G32" i="10"/>
  <c r="F32" i="10"/>
  <c r="E32" i="10"/>
  <c r="D32" i="10"/>
  <c r="C32" i="10"/>
  <c r="B32" i="10"/>
  <c r="I19" i="9"/>
  <c r="H19" i="9"/>
  <c r="G19" i="9"/>
  <c r="F19" i="9"/>
  <c r="F20" i="9" s="1"/>
  <c r="E19" i="9"/>
  <c r="D19" i="9"/>
  <c r="C19" i="9"/>
  <c r="B19" i="9"/>
  <c r="I21" i="8"/>
  <c r="H21" i="8"/>
  <c r="G21" i="8"/>
  <c r="F21" i="8"/>
  <c r="F22" i="8" s="1"/>
  <c r="E21" i="8"/>
  <c r="D21" i="8"/>
  <c r="C21" i="8"/>
  <c r="B21" i="8"/>
  <c r="I23" i="7"/>
  <c r="H23" i="7"/>
  <c r="G23" i="7"/>
  <c r="F23" i="7"/>
  <c r="E23" i="7"/>
  <c r="D23" i="7"/>
  <c r="C23" i="7"/>
  <c r="B23" i="7"/>
  <c r="I22" i="6"/>
  <c r="H22" i="6"/>
  <c r="G22" i="6"/>
  <c r="F22" i="6"/>
  <c r="E22" i="6"/>
  <c r="D22" i="6"/>
  <c r="C22" i="6"/>
  <c r="B22" i="6"/>
  <c r="C35" i="4"/>
  <c r="C24" i="7" l="1"/>
  <c r="E26" i="7" s="1"/>
  <c r="C23" i="6"/>
  <c r="C26" i="6" s="1"/>
  <c r="E26" i="6" s="1"/>
  <c r="F33" i="10"/>
  <c r="H35" i="10" s="1"/>
  <c r="F23" i="6"/>
  <c r="F26" i="6" s="1"/>
  <c r="H26" i="6" s="1"/>
  <c r="C27" i="7"/>
  <c r="E27" i="7" s="1"/>
  <c r="F24" i="7"/>
  <c r="H26" i="7" s="1"/>
  <c r="C22" i="8"/>
  <c r="C24" i="8" s="1"/>
  <c r="C20" i="9"/>
  <c r="E22" i="9" s="1"/>
  <c r="C33" i="10"/>
  <c r="C35" i="10" s="1"/>
  <c r="E35" i="10"/>
  <c r="H22" i="9"/>
  <c r="F22" i="9"/>
  <c r="F23" i="9"/>
  <c r="H23" i="9" s="1"/>
  <c r="H24" i="8"/>
  <c r="F24" i="8"/>
  <c r="F25" i="8"/>
  <c r="H25" i="8" s="1"/>
  <c r="C26" i="7"/>
  <c r="C25" i="6"/>
  <c r="E25" i="6"/>
  <c r="B35" i="4"/>
  <c r="I35" i="4"/>
  <c r="H35" i="4"/>
  <c r="G35" i="4"/>
  <c r="F35" i="4"/>
  <c r="E35" i="4"/>
  <c r="D35" i="4"/>
  <c r="C25" i="8" l="1"/>
  <c r="E25" i="8" s="1"/>
  <c r="E24" i="8"/>
  <c r="C22" i="9"/>
  <c r="F27" i="7"/>
  <c r="H27" i="7" s="1"/>
  <c r="F26" i="7"/>
  <c r="F25" i="6"/>
  <c r="F36" i="10"/>
  <c r="H36" i="10" s="1"/>
  <c r="F35" i="10"/>
  <c r="C36" i="10"/>
  <c r="E36" i="10" s="1"/>
  <c r="C23" i="9"/>
  <c r="E23" i="9" s="1"/>
  <c r="H25" i="6"/>
  <c r="F36" i="4"/>
  <c r="C36" i="4"/>
  <c r="E38" i="4" s="1"/>
  <c r="F39" i="4" l="1"/>
  <c r="H39" i="4" s="1"/>
  <c r="F38" i="4"/>
  <c r="H38" i="4"/>
  <c r="C39" i="4"/>
  <c r="E39" i="4" s="1"/>
  <c r="C38" i="4"/>
</calcChain>
</file>

<file path=xl/sharedStrings.xml><?xml version="1.0" encoding="utf-8"?>
<sst xmlns="http://schemas.openxmlformats.org/spreadsheetml/2006/main" count="242" uniqueCount="54">
  <si>
    <t>TDK SAH</t>
  </si>
  <si>
    <t>JUMLAH SURAT SUARA MASUK</t>
  </si>
  <si>
    <t xml:space="preserve"> </t>
  </si>
  <si>
    <t>KABUPATEN LUMAJANG</t>
  </si>
  <si>
    <t>ANGKA</t>
  </si>
  <si>
    <t>Catatan:</t>
  </si>
  <si>
    <t xml:space="preserve">JUMLAH </t>
  </si>
  <si>
    <t>PEMILIHAN GUBERNUR</t>
  </si>
  <si>
    <t>PEMILIHAN BUPATI</t>
  </si>
  <si>
    <t>JUMLAH                        HAK PILIH</t>
  </si>
  <si>
    <t>LAPORAN PEROLEHAN SUARA PILKADA 2018</t>
  </si>
  <si>
    <t>Halaman   :</t>
  </si>
  <si>
    <t>Jumlah hak pilih yang tidak hadir = Jumlah hak pilih - jumlah surat suara masuk</t>
  </si>
  <si>
    <t>NOMOR       TPS</t>
  </si>
  <si>
    <t>Yang melaporkan</t>
  </si>
  <si>
    <t>Jumlah surat suara masuk = Jumlah Suara sah + jumlah suara tidak sah</t>
  </si>
  <si>
    <t>%</t>
  </si>
  <si>
    <t>PASLON    NO. 1</t>
  </si>
  <si>
    <t>PASLON                  NO. 2</t>
  </si>
  <si>
    <t>PASLON             NO. 1</t>
  </si>
  <si>
    <t>PASLON            NO. 2</t>
  </si>
  <si>
    <t>PASLON                         NO. 3</t>
  </si>
  <si>
    <t>HADIR</t>
  </si>
  <si>
    <t>ABSTAIN</t>
  </si>
  <si>
    <t>TINGKAT PARTISIPASI MASYARAKAT</t>
  </si>
  <si>
    <t>KEL/DESA     :</t>
  </si>
  <si>
    <t>KECAMATAN : JATIROTO</t>
  </si>
  <si>
    <t>KEL/DESA     : BANYUPUTIH KIDUL</t>
  </si>
  <si>
    <t>KEL/DESA     : SUKOSARI</t>
  </si>
  <si>
    <t>KEL/DESA     : Rojopolo</t>
  </si>
  <si>
    <t>KEL/DESA     : KALIBOTO KIDUL</t>
  </si>
  <si>
    <t>KEL/DESA     : JATIROTO</t>
  </si>
  <si>
    <t>KECAMATAN</t>
  </si>
  <si>
    <t>: JATIROTO</t>
  </si>
  <si>
    <t>DESA</t>
  </si>
  <si>
    <t>: KALIBOTO LOR</t>
  </si>
  <si>
    <t>NOMOR TPS</t>
  </si>
  <si>
    <t>JUMLAH HAK PILIH</t>
  </si>
  <si>
    <t>PASLON NO. 1</t>
  </si>
  <si>
    <t>PASLON NO.2</t>
  </si>
  <si>
    <t>PASLON NO.1</t>
  </si>
  <si>
    <t>PASLON NO.3</t>
  </si>
  <si>
    <t>JUMLAH</t>
  </si>
  <si>
    <t>JATIROTO</t>
  </si>
  <si>
    <t>KALIBOTO LOR</t>
  </si>
  <si>
    <t>KALIBOTO KIDUL</t>
  </si>
  <si>
    <t>ROJOPOLO</t>
  </si>
  <si>
    <t>SUKOSARI</t>
  </si>
  <si>
    <t>BANYUPUTIH KIDUL</t>
  </si>
  <si>
    <t>NO</t>
  </si>
  <si>
    <t>BUPATI DAN WAKIL BUPATI LUMAJANG</t>
  </si>
  <si>
    <t>REKAPITULASI SUARA PILKADA SERENTAK TAHUN 2018</t>
  </si>
  <si>
    <t>PEMILIHAN GUBERNUR DAN WAKIL GUBERNUR JAWA TIMUR DAN</t>
  </si>
  <si>
    <t>D. DWI ATMAJA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</si>
</sst>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0" fillId="0" borderId="25" xfId="0" applyBorder="1"/>
    <xf numFmtId="0" fontId="2" fillId="0" borderId="0" xfId="0" applyFont="1"/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3" fillId="0" borderId="17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3" fontId="3" fillId="0" borderId="4" xfId="0" applyNumberFormat="1" applyFont="1" applyBorder="1" applyAlignment="1" applyProtection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2" fontId="3" fillId="3" borderId="44" xfId="0" applyNumberFormat="1" applyFont="1" applyFill="1" applyBorder="1" applyAlignment="1">
      <alignment horizontal="center" vertical="center"/>
    </xf>
    <xf numFmtId="2" fontId="3" fillId="0" borderId="31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 applyProtection="1">
      <alignment horizontal="center" vertical="center"/>
    </xf>
    <xf numFmtId="3" fontId="3" fillId="0" borderId="41" xfId="0" applyNumberFormat="1" applyFont="1" applyBorder="1" applyAlignment="1" applyProtection="1">
      <alignment horizontal="center" vertical="center"/>
    </xf>
    <xf numFmtId="3" fontId="3" fillId="0" borderId="22" xfId="0" applyNumberFormat="1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3" fontId="3" fillId="3" borderId="43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0" fillId="0" borderId="11" xfId="0" applyBorder="1"/>
    <xf numFmtId="3" fontId="3" fillId="0" borderId="43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28" xfId="0" applyBorder="1"/>
    <xf numFmtId="3" fontId="3" fillId="0" borderId="10" xfId="0" applyNumberFormat="1" applyFont="1" applyBorder="1" applyAlignment="1">
      <alignment horizontal="center" vertical="center" wrapText="1"/>
    </xf>
    <xf numFmtId="0" fontId="0" fillId="0" borderId="42" xfId="0" applyBorder="1"/>
    <xf numFmtId="0" fontId="3" fillId="2" borderId="1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3" fontId="3" fillId="0" borderId="3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4" fillId="0" borderId="3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1" xfId="0" applyNumberFormat="1" applyFont="1" applyBorder="1" applyAlignment="1">
      <alignment horizontal="center" vertical="center"/>
    </xf>
    <xf numFmtId="3" fontId="4" fillId="0" borderId="4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9" fontId="4" fillId="0" borderId="58" xfId="0" applyNumberFormat="1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9" fontId="4" fillId="0" borderId="51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4" xfId="0" applyFont="1" applyBorder="1"/>
    <xf numFmtId="0" fontId="4" fillId="0" borderId="4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50" xfId="0" applyFont="1" applyBorder="1"/>
    <xf numFmtId="3" fontId="4" fillId="0" borderId="62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41" fontId="8" fillId="0" borderId="1" xfId="1" applyFont="1" applyBorder="1" applyAlignment="1">
      <alignment horizontal="center" vertical="center"/>
    </xf>
    <xf numFmtId="0" fontId="0" fillId="0" borderId="64" xfId="1" applyNumberFormat="1" applyFont="1" applyBorder="1"/>
    <xf numFmtId="0" fontId="0" fillId="0" borderId="65" xfId="1" applyNumberFormat="1" applyFont="1" applyBorder="1"/>
    <xf numFmtId="0" fontId="0" fillId="0" borderId="66" xfId="0" applyBorder="1"/>
    <xf numFmtId="0" fontId="0" fillId="0" borderId="4" xfId="0" applyBorder="1"/>
    <xf numFmtId="0" fontId="0" fillId="0" borderId="67" xfId="0" applyBorder="1"/>
    <xf numFmtId="41" fontId="8" fillId="3" borderId="1" xfId="1" applyFont="1" applyFill="1" applyBorder="1" applyAlignment="1">
      <alignment horizontal="center" vertical="center"/>
    </xf>
    <xf numFmtId="0" fontId="0" fillId="0" borderId="1" xfId="1" applyNumberFormat="1" applyFont="1" applyBorder="1"/>
    <xf numFmtId="0" fontId="0" fillId="0" borderId="69" xfId="1" applyNumberFormat="1" applyFont="1" applyBorder="1"/>
    <xf numFmtId="0" fontId="0" fillId="0" borderId="68" xfId="0" applyBorder="1"/>
    <xf numFmtId="0" fontId="0" fillId="0" borderId="1" xfId="0" applyBorder="1"/>
    <xf numFmtId="0" fontId="0" fillId="0" borderId="69" xfId="0" applyBorder="1"/>
    <xf numFmtId="3" fontId="9" fillId="3" borderId="5" xfId="0" applyNumberFormat="1" applyFont="1" applyFill="1" applyBorder="1" applyAlignment="1">
      <alignment horizontal="center"/>
    </xf>
    <xf numFmtId="3" fontId="9" fillId="3" borderId="14" xfId="0" applyNumberFormat="1" applyFont="1" applyFill="1" applyBorder="1" applyAlignment="1">
      <alignment horizontal="center"/>
    </xf>
    <xf numFmtId="3" fontId="9" fillId="3" borderId="39" xfId="0" applyNumberFormat="1" applyFont="1" applyFill="1" applyBorder="1" applyAlignment="1">
      <alignment horizontal="center"/>
    </xf>
    <xf numFmtId="3" fontId="9" fillId="3" borderId="23" xfId="0" applyNumberFormat="1" applyFont="1" applyFill="1" applyBorder="1" applyAlignment="1">
      <alignment horizontal="center"/>
    </xf>
    <xf numFmtId="3" fontId="9" fillId="3" borderId="4" xfId="0" applyNumberFormat="1" applyFont="1" applyFill="1" applyBorder="1" applyAlignment="1">
      <alignment horizontal="center"/>
    </xf>
    <xf numFmtId="3" fontId="9" fillId="3" borderId="33" xfId="0" applyNumberFormat="1" applyFont="1" applyFill="1" applyBorder="1" applyAlignment="1">
      <alignment horizontal="center"/>
    </xf>
    <xf numFmtId="3" fontId="9" fillId="3" borderId="35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9" fillId="3" borderId="32" xfId="0" applyNumberFormat="1" applyFont="1" applyFill="1" applyBorder="1" applyAlignment="1">
      <alignment horizontal="center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5" xfId="0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36" zoomScale="55" zoomScaleNormal="70" zoomScaleSheetLayoutView="55" workbookViewId="0">
      <selection sqref="A1:I46"/>
    </sheetView>
  </sheetViews>
  <sheetFormatPr defaultRowHeight="15" x14ac:dyDescent="0.25"/>
  <cols>
    <col min="1" max="1" width="13" customWidth="1"/>
    <col min="2" max="2" width="16.28515625" customWidth="1"/>
    <col min="3" max="4" width="15.7109375" customWidth="1"/>
    <col min="5" max="5" width="13.42578125" customWidth="1"/>
    <col min="6" max="6" width="16" customWidth="1"/>
    <col min="7" max="7" width="16.28515625" customWidth="1"/>
    <col min="8" max="8" width="16.7109375" customWidth="1"/>
    <col min="9" max="9" width="13.7109375" customWidth="1"/>
    <col min="10" max="10" width="3.42578125" customWidth="1"/>
  </cols>
  <sheetData>
    <row r="1" spans="1:9" ht="24.75" customHeight="1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24.75" customHeight="1" x14ac:dyDescent="0.2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24.75" customHeight="1" x14ac:dyDescent="0.25">
      <c r="A3" s="25"/>
      <c r="B3" s="25"/>
      <c r="C3" s="25"/>
      <c r="D3" s="25"/>
      <c r="E3" s="25"/>
      <c r="F3" s="25"/>
      <c r="G3" s="25"/>
      <c r="H3" s="25"/>
      <c r="I3" s="25"/>
    </row>
    <row r="4" spans="1:9" ht="23.25" customHeight="1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20.25" customHeight="1" thickBot="1" x14ac:dyDescent="0.3">
      <c r="A5" s="24" t="s">
        <v>25</v>
      </c>
      <c r="B5" s="24"/>
      <c r="C5" s="24"/>
      <c r="D5" s="24"/>
      <c r="E5" s="24"/>
      <c r="F5" s="24"/>
      <c r="G5" s="24"/>
      <c r="H5" s="24" t="s">
        <v>11</v>
      </c>
      <c r="I5" s="24" t="s">
        <v>2</v>
      </c>
    </row>
    <row r="6" spans="1:9" ht="30" customHeight="1" thickTop="1" x14ac:dyDescent="0.25">
      <c r="A6" s="65" t="s">
        <v>13</v>
      </c>
      <c r="B6" s="67" t="s">
        <v>9</v>
      </c>
      <c r="C6" s="56" t="s">
        <v>7</v>
      </c>
      <c r="D6" s="57"/>
      <c r="E6" s="57"/>
      <c r="F6" s="58" t="s">
        <v>8</v>
      </c>
      <c r="G6" s="59"/>
      <c r="H6" s="59"/>
      <c r="I6" s="60"/>
    </row>
    <row r="7" spans="1:9" ht="20.100000000000001" customHeight="1" x14ac:dyDescent="0.25">
      <c r="A7" s="66"/>
      <c r="B7" s="64"/>
      <c r="C7" s="63" t="s">
        <v>17</v>
      </c>
      <c r="D7" s="63" t="s">
        <v>18</v>
      </c>
      <c r="E7" s="61" t="s">
        <v>0</v>
      </c>
      <c r="F7" s="78" t="s">
        <v>19</v>
      </c>
      <c r="G7" s="77" t="s">
        <v>20</v>
      </c>
      <c r="H7" s="77" t="s">
        <v>21</v>
      </c>
      <c r="I7" s="75" t="s">
        <v>0</v>
      </c>
    </row>
    <row r="8" spans="1:9" ht="20.100000000000001" customHeight="1" thickBot="1" x14ac:dyDescent="0.3">
      <c r="A8" s="66"/>
      <c r="B8" s="64"/>
      <c r="C8" s="64"/>
      <c r="D8" s="64"/>
      <c r="E8" s="62"/>
      <c r="F8" s="79"/>
      <c r="G8" s="63"/>
      <c r="H8" s="63"/>
      <c r="I8" s="76"/>
    </row>
    <row r="9" spans="1:9" ht="30" customHeight="1" x14ac:dyDescent="0.25">
      <c r="A9" s="8">
        <v>1</v>
      </c>
      <c r="B9" s="9">
        <v>145</v>
      </c>
      <c r="C9" s="9">
        <v>10</v>
      </c>
      <c r="D9" s="9">
        <v>10</v>
      </c>
      <c r="E9" s="10">
        <v>10</v>
      </c>
      <c r="F9" s="11">
        <v>5</v>
      </c>
      <c r="G9" s="9">
        <v>5</v>
      </c>
      <c r="H9" s="9">
        <v>5</v>
      </c>
      <c r="I9" s="12">
        <v>5</v>
      </c>
    </row>
    <row r="10" spans="1:9" ht="30" customHeight="1" x14ac:dyDescent="0.25">
      <c r="A10" s="13">
        <v>2</v>
      </c>
      <c r="B10" s="14"/>
      <c r="C10" s="14"/>
      <c r="D10" s="14"/>
      <c r="E10" s="15"/>
      <c r="F10" s="16"/>
      <c r="G10" s="17"/>
      <c r="H10" s="17"/>
      <c r="I10" s="18"/>
    </row>
    <row r="11" spans="1:9" ht="30" customHeight="1" x14ac:dyDescent="0.25">
      <c r="A11" s="13">
        <v>3</v>
      </c>
      <c r="B11" s="14"/>
      <c r="C11" s="14"/>
      <c r="D11" s="14"/>
      <c r="E11" s="15"/>
      <c r="F11" s="16"/>
      <c r="G11" s="17"/>
      <c r="H11" s="17"/>
      <c r="I11" s="18"/>
    </row>
    <row r="12" spans="1:9" ht="30" customHeight="1" x14ac:dyDescent="0.25">
      <c r="A12" s="19">
        <v>4</v>
      </c>
      <c r="B12" s="14"/>
      <c r="C12" s="14"/>
      <c r="D12" s="14"/>
      <c r="E12" s="15"/>
      <c r="F12" s="16"/>
      <c r="G12" s="17"/>
      <c r="H12" s="17"/>
      <c r="I12" s="18"/>
    </row>
    <row r="13" spans="1:9" ht="30" customHeight="1" x14ac:dyDescent="0.25">
      <c r="A13" s="19">
        <v>5</v>
      </c>
      <c r="B13" s="14"/>
      <c r="C13" s="14"/>
      <c r="D13" s="14"/>
      <c r="E13" s="15"/>
      <c r="F13" s="16"/>
      <c r="G13" s="17"/>
      <c r="H13" s="17"/>
      <c r="I13" s="18"/>
    </row>
    <row r="14" spans="1:9" ht="30" customHeight="1" x14ac:dyDescent="0.25">
      <c r="A14" s="13">
        <v>6</v>
      </c>
      <c r="B14" s="14"/>
      <c r="C14" s="14"/>
      <c r="D14" s="14"/>
      <c r="E14" s="15"/>
      <c r="F14" s="16"/>
      <c r="G14" s="17"/>
      <c r="H14" s="17"/>
      <c r="I14" s="18"/>
    </row>
    <row r="15" spans="1:9" ht="30" customHeight="1" x14ac:dyDescent="0.25">
      <c r="A15" s="13">
        <v>7</v>
      </c>
      <c r="B15" s="14"/>
      <c r="C15" s="14"/>
      <c r="D15" s="14"/>
      <c r="E15" s="15"/>
      <c r="F15" s="16"/>
      <c r="G15" s="17"/>
      <c r="H15" s="17"/>
      <c r="I15" s="18"/>
    </row>
    <row r="16" spans="1:9" ht="30" customHeight="1" x14ac:dyDescent="0.25">
      <c r="A16" s="19">
        <v>8</v>
      </c>
      <c r="B16" s="14"/>
      <c r="C16" s="14"/>
      <c r="D16" s="14"/>
      <c r="E16" s="15"/>
      <c r="F16" s="16"/>
      <c r="G16" s="17"/>
      <c r="H16" s="17"/>
      <c r="I16" s="18"/>
    </row>
    <row r="17" spans="1:9" ht="30" customHeight="1" x14ac:dyDescent="0.25">
      <c r="A17" s="19">
        <v>9</v>
      </c>
      <c r="B17" s="14"/>
      <c r="C17" s="14"/>
      <c r="D17" s="14"/>
      <c r="E17" s="15"/>
      <c r="F17" s="16"/>
      <c r="G17" s="17"/>
      <c r="H17" s="17"/>
      <c r="I17" s="18"/>
    </row>
    <row r="18" spans="1:9" ht="30" customHeight="1" x14ac:dyDescent="0.25">
      <c r="A18" s="13">
        <v>10</v>
      </c>
      <c r="B18" s="14"/>
      <c r="C18" s="14"/>
      <c r="D18" s="14"/>
      <c r="E18" s="15"/>
      <c r="F18" s="16"/>
      <c r="G18" s="17"/>
      <c r="H18" s="17"/>
      <c r="I18" s="18"/>
    </row>
    <row r="19" spans="1:9" ht="30" customHeight="1" x14ac:dyDescent="0.25">
      <c r="A19" s="13">
        <v>11</v>
      </c>
      <c r="B19" s="14"/>
      <c r="C19" s="14"/>
      <c r="D19" s="14"/>
      <c r="E19" s="15"/>
      <c r="F19" s="16"/>
      <c r="G19" s="17"/>
      <c r="H19" s="17"/>
      <c r="I19" s="18"/>
    </row>
    <row r="20" spans="1:9" ht="30" customHeight="1" x14ac:dyDescent="0.25">
      <c r="A20" s="19">
        <v>12</v>
      </c>
      <c r="B20" s="14"/>
      <c r="C20" s="14"/>
      <c r="D20" s="14"/>
      <c r="E20" s="15"/>
      <c r="F20" s="16"/>
      <c r="G20" s="17"/>
      <c r="H20" s="17"/>
      <c r="I20" s="18"/>
    </row>
    <row r="21" spans="1:9" ht="30" customHeight="1" x14ac:dyDescent="0.25">
      <c r="A21" s="19">
        <v>13</v>
      </c>
      <c r="B21" s="14"/>
      <c r="C21" s="14"/>
      <c r="D21" s="14"/>
      <c r="E21" s="15"/>
      <c r="F21" s="16"/>
      <c r="G21" s="17"/>
      <c r="H21" s="17"/>
      <c r="I21" s="18"/>
    </row>
    <row r="22" spans="1:9" ht="30" customHeight="1" x14ac:dyDescent="0.25">
      <c r="A22" s="13">
        <v>14</v>
      </c>
      <c r="B22" s="14"/>
      <c r="C22" s="14"/>
      <c r="D22" s="14"/>
      <c r="E22" s="15"/>
      <c r="F22" s="16"/>
      <c r="G22" s="17"/>
      <c r="H22" s="17"/>
      <c r="I22" s="18"/>
    </row>
    <row r="23" spans="1:9" ht="30" customHeight="1" x14ac:dyDescent="0.25">
      <c r="A23" s="13">
        <v>15</v>
      </c>
      <c r="B23" s="14"/>
      <c r="C23" s="14"/>
      <c r="D23" s="14"/>
      <c r="E23" s="15"/>
      <c r="F23" s="16"/>
      <c r="G23" s="17"/>
      <c r="H23" s="17"/>
      <c r="I23" s="18"/>
    </row>
    <row r="24" spans="1:9" ht="30" customHeight="1" x14ac:dyDescent="0.25">
      <c r="A24" s="19">
        <v>16</v>
      </c>
      <c r="B24" s="14"/>
      <c r="C24" s="14"/>
      <c r="D24" s="14"/>
      <c r="E24" s="15"/>
      <c r="F24" s="16"/>
      <c r="G24" s="17"/>
      <c r="H24" s="17"/>
      <c r="I24" s="18"/>
    </row>
    <row r="25" spans="1:9" ht="30" customHeight="1" x14ac:dyDescent="0.25">
      <c r="A25" s="19">
        <v>17</v>
      </c>
      <c r="B25" s="14"/>
      <c r="C25" s="14"/>
      <c r="D25" s="14"/>
      <c r="E25" s="15"/>
      <c r="F25" s="16"/>
      <c r="G25" s="17"/>
      <c r="H25" s="17"/>
      <c r="I25" s="18"/>
    </row>
    <row r="26" spans="1:9" ht="30" customHeight="1" x14ac:dyDescent="0.25">
      <c r="A26" s="13">
        <v>18</v>
      </c>
      <c r="B26" s="14"/>
      <c r="C26" s="14"/>
      <c r="D26" s="14"/>
      <c r="E26" s="15"/>
      <c r="F26" s="16"/>
      <c r="G26" s="17"/>
      <c r="H26" s="20"/>
      <c r="I26" s="20"/>
    </row>
    <row r="27" spans="1:9" ht="30" customHeight="1" x14ac:dyDescent="0.25">
      <c r="A27" s="13">
        <v>19</v>
      </c>
      <c r="B27" s="14"/>
      <c r="C27" s="14"/>
      <c r="D27" s="14"/>
      <c r="E27" s="15"/>
      <c r="F27" s="16"/>
      <c r="G27" s="17"/>
      <c r="H27" s="17"/>
      <c r="I27" s="18"/>
    </row>
    <row r="28" spans="1:9" ht="30" customHeight="1" x14ac:dyDescent="0.25">
      <c r="A28" s="19">
        <v>20</v>
      </c>
      <c r="B28" s="14"/>
      <c r="C28" s="14"/>
      <c r="D28" s="14"/>
      <c r="E28" s="15"/>
      <c r="F28" s="16"/>
      <c r="G28" s="17"/>
      <c r="H28" s="17"/>
      <c r="I28" s="18"/>
    </row>
    <row r="29" spans="1:9" ht="30" customHeight="1" x14ac:dyDescent="0.25">
      <c r="A29" s="19">
        <v>21</v>
      </c>
      <c r="B29" s="14"/>
      <c r="C29" s="14"/>
      <c r="D29" s="14"/>
      <c r="E29" s="15"/>
      <c r="F29" s="16"/>
      <c r="G29" s="17"/>
      <c r="H29" s="17"/>
      <c r="I29" s="18"/>
    </row>
    <row r="30" spans="1:9" ht="30" customHeight="1" x14ac:dyDescent="0.25">
      <c r="A30" s="13">
        <v>22</v>
      </c>
      <c r="B30" s="14"/>
      <c r="C30" s="14"/>
      <c r="D30" s="14"/>
      <c r="E30" s="15"/>
      <c r="F30" s="16"/>
      <c r="G30" s="17"/>
      <c r="H30" s="17"/>
      <c r="I30" s="18"/>
    </row>
    <row r="31" spans="1:9" ht="30" customHeight="1" x14ac:dyDescent="0.25">
      <c r="A31" s="13">
        <v>23</v>
      </c>
      <c r="B31" s="14"/>
      <c r="C31" s="14"/>
      <c r="D31" s="14"/>
      <c r="E31" s="15"/>
      <c r="F31" s="16"/>
      <c r="G31" s="17"/>
      <c r="H31" s="17"/>
      <c r="I31" s="18"/>
    </row>
    <row r="32" spans="1:9" ht="30" customHeight="1" x14ac:dyDescent="0.25">
      <c r="A32" s="19">
        <v>24</v>
      </c>
      <c r="B32" s="14"/>
      <c r="C32" s="14"/>
      <c r="D32" s="14"/>
      <c r="E32" s="15"/>
      <c r="F32" s="16"/>
      <c r="G32" s="17"/>
      <c r="H32" s="17"/>
      <c r="I32" s="18"/>
    </row>
    <row r="33" spans="1:9" ht="30" customHeight="1" x14ac:dyDescent="0.25">
      <c r="A33" s="19">
        <v>25</v>
      </c>
      <c r="B33" s="14"/>
      <c r="C33" s="14"/>
      <c r="D33" s="14"/>
      <c r="E33" s="15"/>
      <c r="F33" s="16"/>
      <c r="G33" s="17"/>
      <c r="H33" s="17"/>
      <c r="I33" s="18"/>
    </row>
    <row r="34" spans="1:9" ht="30" customHeight="1" x14ac:dyDescent="0.25">
      <c r="A34" s="13">
        <v>26</v>
      </c>
      <c r="B34" s="14"/>
      <c r="C34" s="14"/>
      <c r="D34" s="14"/>
      <c r="E34" s="15"/>
      <c r="F34" s="16"/>
      <c r="G34" s="17"/>
      <c r="H34" s="17"/>
      <c r="I34" s="18"/>
    </row>
    <row r="35" spans="1:9" ht="30" customHeight="1" x14ac:dyDescent="0.25">
      <c r="A35" s="21" t="s">
        <v>6</v>
      </c>
      <c r="B35" s="22">
        <f t="shared" ref="B35:I35" si="0">SUM(B9:B34)</f>
        <v>145</v>
      </c>
      <c r="C35" s="22">
        <f t="shared" si="0"/>
        <v>10</v>
      </c>
      <c r="D35" s="22">
        <f t="shared" si="0"/>
        <v>10</v>
      </c>
      <c r="E35" s="28">
        <f t="shared" si="0"/>
        <v>10</v>
      </c>
      <c r="F35" s="29">
        <f t="shared" si="0"/>
        <v>5</v>
      </c>
      <c r="G35" s="22">
        <f t="shared" si="0"/>
        <v>5</v>
      </c>
      <c r="H35" s="22">
        <f t="shared" si="0"/>
        <v>5</v>
      </c>
      <c r="I35" s="30">
        <f t="shared" si="0"/>
        <v>5</v>
      </c>
    </row>
    <row r="36" spans="1:9" ht="30" customHeight="1" x14ac:dyDescent="0.25">
      <c r="A36" s="46" t="s">
        <v>1</v>
      </c>
      <c r="B36" s="47"/>
      <c r="C36" s="51">
        <f>SUM(C35:E35)</f>
        <v>30</v>
      </c>
      <c r="D36" s="49"/>
      <c r="E36" s="52"/>
      <c r="F36" s="48">
        <f>SUM(F35:I35)</f>
        <v>20</v>
      </c>
      <c r="G36" s="49"/>
      <c r="H36" s="49"/>
      <c r="I36" s="50"/>
    </row>
    <row r="37" spans="1:9" ht="48" customHeight="1" x14ac:dyDescent="0.25">
      <c r="A37" s="53" t="s">
        <v>24</v>
      </c>
      <c r="B37" s="54"/>
      <c r="C37" s="68" t="s">
        <v>4</v>
      </c>
      <c r="D37" s="69"/>
      <c r="E37" s="23" t="s">
        <v>16</v>
      </c>
      <c r="F37" s="73" t="s">
        <v>4</v>
      </c>
      <c r="G37" s="74"/>
      <c r="H37" s="71" t="s">
        <v>16</v>
      </c>
      <c r="I37" s="72"/>
    </row>
    <row r="38" spans="1:9" ht="30" customHeight="1" x14ac:dyDescent="0.25">
      <c r="A38" s="37" t="s">
        <v>22</v>
      </c>
      <c r="B38" s="38"/>
      <c r="C38" s="43">
        <f>C36</f>
        <v>30</v>
      </c>
      <c r="D38" s="42"/>
      <c r="E38" s="26">
        <f>(C36/B35)*100</f>
        <v>20.689655172413794</v>
      </c>
      <c r="F38" s="41">
        <f>F36</f>
        <v>20</v>
      </c>
      <c r="G38" s="42"/>
      <c r="H38" s="39">
        <f>(F36/B35)*100</f>
        <v>13.793103448275861</v>
      </c>
      <c r="I38" s="40"/>
    </row>
    <row r="39" spans="1:9" ht="30" customHeight="1" thickBot="1" x14ac:dyDescent="0.3">
      <c r="A39" s="35" t="s">
        <v>23</v>
      </c>
      <c r="B39" s="36"/>
      <c r="C39" s="44">
        <f>B35-C36</f>
        <v>115</v>
      </c>
      <c r="D39" s="45"/>
      <c r="E39" s="27">
        <f>(C39/B35)*100</f>
        <v>79.310344827586206</v>
      </c>
      <c r="F39" s="82">
        <f>B35-F36</f>
        <v>125</v>
      </c>
      <c r="G39" s="83"/>
      <c r="H39" s="80">
        <f>(F39/B35)*100</f>
        <v>86.206896551724128</v>
      </c>
      <c r="I39" s="81"/>
    </row>
    <row r="40" spans="1:9" ht="20.25" customHeight="1" thickTop="1" x14ac:dyDescent="0.25">
      <c r="A40" s="6" t="s">
        <v>5</v>
      </c>
      <c r="B40" s="6"/>
      <c r="C40" s="6"/>
      <c r="D40" s="6"/>
      <c r="E40" s="6"/>
      <c r="F40" s="6"/>
      <c r="G40" s="1"/>
      <c r="H40" s="2"/>
      <c r="I40" s="2"/>
    </row>
    <row r="41" spans="1:9" x14ac:dyDescent="0.25">
      <c r="A41" s="6" t="s">
        <v>15</v>
      </c>
      <c r="B41" s="6"/>
      <c r="C41" s="6"/>
      <c r="D41" s="6"/>
      <c r="E41" s="6"/>
      <c r="F41" s="6"/>
      <c r="G41" s="70" t="s">
        <v>14</v>
      </c>
      <c r="H41" s="70"/>
      <c r="I41" s="70"/>
    </row>
    <row r="42" spans="1:9" ht="15.75" x14ac:dyDescent="0.25">
      <c r="A42" s="7" t="s">
        <v>12</v>
      </c>
      <c r="B42" s="7"/>
      <c r="C42" s="7"/>
      <c r="D42" s="7"/>
      <c r="E42" s="7"/>
      <c r="F42" s="7"/>
      <c r="G42" s="5"/>
      <c r="H42" s="1"/>
      <c r="I42" s="1"/>
    </row>
    <row r="43" spans="1:9" ht="15.75" x14ac:dyDescent="0.25">
      <c r="G43" s="4"/>
      <c r="H43" s="1"/>
      <c r="I43" s="1"/>
    </row>
    <row r="44" spans="1:9" ht="15.75" x14ac:dyDescent="0.25">
      <c r="G44" s="5"/>
      <c r="H44" s="1"/>
      <c r="I44" s="1"/>
    </row>
    <row r="45" spans="1:9" x14ac:dyDescent="0.25">
      <c r="G45" s="3"/>
      <c r="H45" s="3"/>
      <c r="I45" s="3"/>
    </row>
  </sheetData>
  <mergeCells count="29">
    <mergeCell ref="G41:I41"/>
    <mergeCell ref="H37:I37"/>
    <mergeCell ref="F37:G37"/>
    <mergeCell ref="I7:I8"/>
    <mergeCell ref="H7:H8"/>
    <mergeCell ref="G7:G8"/>
    <mergeCell ref="F7:F8"/>
    <mergeCell ref="H39:I39"/>
    <mergeCell ref="F39:G39"/>
    <mergeCell ref="A36:B36"/>
    <mergeCell ref="F36:I36"/>
    <mergeCell ref="C36:E36"/>
    <mergeCell ref="A37:B37"/>
    <mergeCell ref="A1:I1"/>
    <mergeCell ref="C6:E6"/>
    <mergeCell ref="F6:I6"/>
    <mergeCell ref="E7:E8"/>
    <mergeCell ref="D7:D8"/>
    <mergeCell ref="C7:C8"/>
    <mergeCell ref="A6:A8"/>
    <mergeCell ref="B6:B8"/>
    <mergeCell ref="A2:I2"/>
    <mergeCell ref="C37:D37"/>
    <mergeCell ref="A39:B39"/>
    <mergeCell ref="A38:B38"/>
    <mergeCell ref="H38:I38"/>
    <mergeCell ref="F38:G38"/>
    <mergeCell ref="C38:D38"/>
    <mergeCell ref="C39:D39"/>
  </mergeCells>
  <pageMargins left="0.5" right="0.5" top="0.5" bottom="0.5" header="0.31496062992126" footer="0.31496062992126"/>
  <pageSetup paperSize="258" scale="65" fitToWidth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A8" zoomScaleNormal="100" zoomScaleSheetLayoutView="100" workbookViewId="0">
      <selection activeCell="H15" sqref="H15"/>
    </sheetView>
  </sheetViews>
  <sheetFormatPr defaultRowHeight="15" x14ac:dyDescent="0.25"/>
  <cols>
    <col min="1" max="1" width="7" customWidth="1"/>
    <col min="2" max="2" width="23.7109375" customWidth="1"/>
    <col min="3" max="3" width="12.42578125" customWidth="1"/>
    <col min="4" max="4" width="11.42578125" customWidth="1"/>
    <col min="5" max="5" width="11.140625" customWidth="1"/>
    <col min="6" max="6" width="10.5703125" customWidth="1"/>
    <col min="7" max="7" width="10.85546875" customWidth="1"/>
    <col min="8" max="8" width="11.42578125" customWidth="1"/>
    <col min="9" max="9" width="11.140625" customWidth="1"/>
  </cols>
  <sheetData>
    <row r="1" spans="1:10" ht="15.75" x14ac:dyDescent="0.25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 x14ac:dyDescent="0.25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x14ac:dyDescent="0.25">
      <c r="A3" s="55" t="s">
        <v>50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5.75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</row>
    <row r="5" spans="1:10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</row>
    <row r="6" spans="1:10" ht="15.75" x14ac:dyDescent="0.25">
      <c r="A6" s="172" t="s">
        <v>26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15.75" thickBot="1" x14ac:dyDescent="0.3">
      <c r="A7" s="24"/>
      <c r="B7" s="24"/>
      <c r="C7" s="24"/>
      <c r="D7" s="24"/>
      <c r="E7" s="24"/>
      <c r="F7" s="24"/>
      <c r="G7" s="24"/>
      <c r="H7" s="24"/>
      <c r="I7" s="24"/>
      <c r="J7" s="24" t="s">
        <v>2</v>
      </c>
    </row>
    <row r="8" spans="1:10" ht="16.5" thickTop="1" x14ac:dyDescent="0.25">
      <c r="A8" s="65" t="s">
        <v>49</v>
      </c>
      <c r="B8" s="167" t="s">
        <v>34</v>
      </c>
      <c r="C8" s="67" t="s">
        <v>9</v>
      </c>
      <c r="D8" s="56" t="s">
        <v>7</v>
      </c>
      <c r="E8" s="57"/>
      <c r="F8" s="57"/>
      <c r="G8" s="58" t="s">
        <v>8</v>
      </c>
      <c r="H8" s="59"/>
      <c r="I8" s="59"/>
      <c r="J8" s="60"/>
    </row>
    <row r="9" spans="1:10" x14ac:dyDescent="0.25">
      <c r="A9" s="66"/>
      <c r="B9" s="168"/>
      <c r="C9" s="64"/>
      <c r="D9" s="63" t="s">
        <v>17</v>
      </c>
      <c r="E9" s="63" t="s">
        <v>18</v>
      </c>
      <c r="F9" s="61" t="s">
        <v>0</v>
      </c>
      <c r="G9" s="78" t="s">
        <v>19</v>
      </c>
      <c r="H9" s="77" t="s">
        <v>20</v>
      </c>
      <c r="I9" s="77" t="s">
        <v>21</v>
      </c>
      <c r="J9" s="75" t="s">
        <v>0</v>
      </c>
    </row>
    <row r="10" spans="1:10" ht="15.75" thickBot="1" x14ac:dyDescent="0.3">
      <c r="A10" s="66"/>
      <c r="B10" s="169"/>
      <c r="C10" s="64"/>
      <c r="D10" s="64"/>
      <c r="E10" s="64"/>
      <c r="F10" s="62"/>
      <c r="G10" s="79"/>
      <c r="H10" s="63"/>
      <c r="I10" s="63"/>
      <c r="J10" s="76"/>
    </row>
    <row r="11" spans="1:10" ht="25.5" customHeight="1" x14ac:dyDescent="0.25">
      <c r="A11" s="8">
        <v>1</v>
      </c>
      <c r="B11" s="170" t="s">
        <v>43</v>
      </c>
      <c r="C11" s="9">
        <v>8489</v>
      </c>
      <c r="D11" s="9">
        <v>3257</v>
      </c>
      <c r="E11" s="9">
        <v>2385</v>
      </c>
      <c r="F11" s="10">
        <v>310</v>
      </c>
      <c r="G11" s="11">
        <v>1793</v>
      </c>
      <c r="H11" s="9">
        <v>1899</v>
      </c>
      <c r="I11" s="9">
        <v>2146</v>
      </c>
      <c r="J11" s="12">
        <v>226</v>
      </c>
    </row>
    <row r="12" spans="1:10" ht="25.5" customHeight="1" x14ac:dyDescent="0.25">
      <c r="A12" s="13">
        <v>2</v>
      </c>
      <c r="B12" s="171" t="s">
        <v>44</v>
      </c>
      <c r="C12" s="14">
        <v>8719</v>
      </c>
      <c r="D12" s="14">
        <v>3623</v>
      </c>
      <c r="E12" s="14">
        <v>2268</v>
      </c>
      <c r="F12" s="15">
        <v>302</v>
      </c>
      <c r="G12" s="16">
        <v>1696</v>
      </c>
      <c r="H12" s="17">
        <v>1604</v>
      </c>
      <c r="I12" s="17">
        <v>2678</v>
      </c>
      <c r="J12" s="18">
        <v>215</v>
      </c>
    </row>
    <row r="13" spans="1:10" ht="25.5" customHeight="1" x14ac:dyDescent="0.25">
      <c r="A13" s="13">
        <v>3</v>
      </c>
      <c r="B13" s="171" t="s">
        <v>45</v>
      </c>
      <c r="C13" s="14">
        <v>5267</v>
      </c>
      <c r="D13" s="14">
        <v>2112</v>
      </c>
      <c r="E13" s="14">
        <v>1518</v>
      </c>
      <c r="F13" s="15">
        <v>273</v>
      </c>
      <c r="G13" s="16">
        <v>986</v>
      </c>
      <c r="H13" s="17">
        <v>944</v>
      </c>
      <c r="I13" s="17">
        <v>1781</v>
      </c>
      <c r="J13" s="18">
        <v>190</v>
      </c>
    </row>
    <row r="14" spans="1:10" ht="25.5" customHeight="1" x14ac:dyDescent="0.25">
      <c r="A14" s="19">
        <v>4</v>
      </c>
      <c r="B14" s="171" t="s">
        <v>46</v>
      </c>
      <c r="C14" s="14">
        <v>4769</v>
      </c>
      <c r="D14" s="14">
        <v>1866</v>
      </c>
      <c r="E14" s="14">
        <v>1444</v>
      </c>
      <c r="F14" s="15">
        <v>186</v>
      </c>
      <c r="G14" s="16">
        <v>855</v>
      </c>
      <c r="H14" s="17">
        <v>1045</v>
      </c>
      <c r="I14" s="17">
        <v>1450</v>
      </c>
      <c r="J14" s="18">
        <v>144</v>
      </c>
    </row>
    <row r="15" spans="1:10" ht="25.5" customHeight="1" x14ac:dyDescent="0.25">
      <c r="A15" s="19">
        <v>5</v>
      </c>
      <c r="B15" s="171" t="s">
        <v>47</v>
      </c>
      <c r="C15" s="14">
        <v>3932</v>
      </c>
      <c r="D15" s="14">
        <v>1904</v>
      </c>
      <c r="E15" s="14">
        <v>1006</v>
      </c>
      <c r="F15" s="15">
        <v>217</v>
      </c>
      <c r="G15" s="16">
        <v>850</v>
      </c>
      <c r="H15" s="17">
        <v>665</v>
      </c>
      <c r="I15" s="17">
        <v>1511</v>
      </c>
      <c r="J15" s="18">
        <v>101</v>
      </c>
    </row>
    <row r="16" spans="1:10" ht="25.5" customHeight="1" x14ac:dyDescent="0.25">
      <c r="A16" s="13">
        <v>6</v>
      </c>
      <c r="B16" s="171" t="s">
        <v>48</v>
      </c>
      <c r="C16" s="14">
        <v>3690</v>
      </c>
      <c r="D16" s="14">
        <v>1511</v>
      </c>
      <c r="E16" s="14">
        <v>1093</v>
      </c>
      <c r="F16" s="15">
        <v>177</v>
      </c>
      <c r="G16" s="16">
        <v>1456</v>
      </c>
      <c r="H16" s="17">
        <v>494</v>
      </c>
      <c r="I16" s="17">
        <v>732</v>
      </c>
      <c r="J16" s="18">
        <v>98</v>
      </c>
    </row>
    <row r="17" spans="1:10" ht="21" customHeight="1" x14ac:dyDescent="0.25">
      <c r="A17" s="21" t="s">
        <v>6</v>
      </c>
      <c r="B17" s="162"/>
      <c r="C17" s="22">
        <f>SUM(C11:C16)</f>
        <v>34866</v>
      </c>
      <c r="D17" s="22">
        <f>SUM(D11:D16)</f>
        <v>14273</v>
      </c>
      <c r="E17" s="22">
        <f>SUM(E11:E16)</f>
        <v>9714</v>
      </c>
      <c r="F17" s="28">
        <f>SUM(F11:F16)</f>
        <v>1465</v>
      </c>
      <c r="G17" s="29">
        <f>SUM(G11:G16)</f>
        <v>7636</v>
      </c>
      <c r="H17" s="22">
        <f>SUM(H11:H16)</f>
        <v>6651</v>
      </c>
      <c r="I17" s="22">
        <f>SUM(I11:I16)</f>
        <v>10298</v>
      </c>
      <c r="J17" s="30">
        <f>SUM(J11:J16)</f>
        <v>974</v>
      </c>
    </row>
    <row r="18" spans="1:10" ht="21" customHeight="1" x14ac:dyDescent="0.25">
      <c r="A18" s="46" t="s">
        <v>1</v>
      </c>
      <c r="B18" s="163"/>
      <c r="C18" s="47"/>
      <c r="D18" s="51">
        <f>SUM(D17:F17)</f>
        <v>25452</v>
      </c>
      <c r="E18" s="49"/>
      <c r="F18" s="52"/>
      <c r="G18" s="48">
        <f>SUM(G17:J17)</f>
        <v>25559</v>
      </c>
      <c r="H18" s="49"/>
      <c r="I18" s="49"/>
      <c r="J18" s="50"/>
    </row>
    <row r="19" spans="1:10" x14ac:dyDescent="0.25">
      <c r="A19" s="53" t="s">
        <v>24</v>
      </c>
      <c r="B19" s="164"/>
      <c r="C19" s="54"/>
      <c r="D19" s="68" t="s">
        <v>4</v>
      </c>
      <c r="E19" s="69"/>
      <c r="F19" s="34" t="s">
        <v>16</v>
      </c>
      <c r="G19" s="73" t="s">
        <v>4</v>
      </c>
      <c r="H19" s="74"/>
      <c r="I19" s="71" t="s">
        <v>16</v>
      </c>
      <c r="J19" s="72"/>
    </row>
    <row r="20" spans="1:10" x14ac:dyDescent="0.25">
      <c r="A20" s="37" t="s">
        <v>22</v>
      </c>
      <c r="B20" s="165"/>
      <c r="C20" s="38"/>
      <c r="D20" s="43">
        <f>D18</f>
        <v>25452</v>
      </c>
      <c r="E20" s="42"/>
      <c r="F20" s="26">
        <f>(D18/C17)*100</f>
        <v>72.999483737738771</v>
      </c>
      <c r="G20" s="41">
        <f>G18</f>
        <v>25559</v>
      </c>
      <c r="H20" s="42"/>
      <c r="I20" s="39">
        <f>(G18/C17)*100</f>
        <v>73.306372970802499</v>
      </c>
      <c r="J20" s="40"/>
    </row>
    <row r="21" spans="1:10" ht="15.75" thickBot="1" x14ac:dyDescent="0.3">
      <c r="A21" s="35" t="s">
        <v>23</v>
      </c>
      <c r="B21" s="166"/>
      <c r="C21" s="36"/>
      <c r="D21" s="44">
        <f>C17-D18</f>
        <v>9414</v>
      </c>
      <c r="E21" s="45"/>
      <c r="F21" s="27">
        <f>(D21/C17)*100</f>
        <v>27.000516262261225</v>
      </c>
      <c r="G21" s="82">
        <f>C17-G18</f>
        <v>9307</v>
      </c>
      <c r="H21" s="83"/>
      <c r="I21" s="80">
        <f>(G21/C17)*100</f>
        <v>26.693627029197497</v>
      </c>
      <c r="J21" s="81"/>
    </row>
    <row r="22" spans="1:10" ht="16.5" thickTop="1" x14ac:dyDescent="0.25">
      <c r="A22" s="6" t="s">
        <v>5</v>
      </c>
      <c r="B22" s="6"/>
      <c r="C22" s="6"/>
      <c r="D22" s="6"/>
      <c r="E22" s="6"/>
      <c r="F22" s="6"/>
      <c r="G22" s="6"/>
      <c r="H22" s="1"/>
      <c r="I22" s="2"/>
      <c r="J22" s="2"/>
    </row>
    <row r="23" spans="1:10" x14ac:dyDescent="0.25">
      <c r="A23" s="6" t="s">
        <v>15</v>
      </c>
      <c r="B23" s="6"/>
      <c r="C23" s="6"/>
      <c r="D23" s="6"/>
      <c r="E23" s="6"/>
      <c r="F23" s="6"/>
      <c r="G23" s="6"/>
      <c r="H23" s="70" t="s">
        <v>14</v>
      </c>
      <c r="I23" s="70"/>
      <c r="J23" s="70"/>
    </row>
    <row r="24" spans="1:10" ht="15.75" x14ac:dyDescent="0.25">
      <c r="A24" s="7" t="s">
        <v>12</v>
      </c>
      <c r="B24" s="7"/>
      <c r="C24" s="7"/>
      <c r="D24" s="7"/>
      <c r="E24" s="7"/>
      <c r="F24" s="7"/>
      <c r="G24" s="7"/>
      <c r="H24" s="5"/>
      <c r="I24" s="1"/>
      <c r="J24" s="1"/>
    </row>
    <row r="25" spans="1:10" ht="15.75" x14ac:dyDescent="0.25">
      <c r="H25" s="4"/>
      <c r="I25" s="1"/>
      <c r="J25" s="1"/>
    </row>
    <row r="26" spans="1:10" ht="15.75" x14ac:dyDescent="0.25">
      <c r="H26" s="5"/>
      <c r="I26" s="1"/>
      <c r="J26" s="1"/>
    </row>
    <row r="27" spans="1:10" x14ac:dyDescent="0.25">
      <c r="H27" s="173" t="s">
        <v>53</v>
      </c>
      <c r="I27" s="173"/>
      <c r="J27" s="173"/>
    </row>
  </sheetData>
  <mergeCells count="33">
    <mergeCell ref="A2:J2"/>
    <mergeCell ref="A3:J3"/>
    <mergeCell ref="H27:J27"/>
    <mergeCell ref="A21:C21"/>
    <mergeCell ref="D21:E21"/>
    <mergeCell ref="G21:H21"/>
    <mergeCell ref="I21:J21"/>
    <mergeCell ref="H23:J23"/>
    <mergeCell ref="B8:B10"/>
    <mergeCell ref="A19:C19"/>
    <mergeCell ref="D19:E19"/>
    <mergeCell ref="G19:H19"/>
    <mergeCell ref="I19:J19"/>
    <mergeCell ref="A20:C20"/>
    <mergeCell ref="D20:E20"/>
    <mergeCell ref="G20:H20"/>
    <mergeCell ref="I20:J20"/>
    <mergeCell ref="H9:H10"/>
    <mergeCell ref="I9:I10"/>
    <mergeCell ref="J9:J10"/>
    <mergeCell ref="A18:C18"/>
    <mergeCell ref="D18:F18"/>
    <mergeCell ref="G18:J18"/>
    <mergeCell ref="A1:J1"/>
    <mergeCell ref="A4:J4"/>
    <mergeCell ref="A8:A10"/>
    <mergeCell ref="C8:C10"/>
    <mergeCell ref="D8:F8"/>
    <mergeCell ref="G8:J8"/>
    <mergeCell ref="D9:D10"/>
    <mergeCell ref="E9:E10"/>
    <mergeCell ref="F9:F10"/>
    <mergeCell ref="G9:G10"/>
  </mergeCells>
  <pageMargins left="0.7" right="0.7" top="0.75" bottom="0.75" header="0.3" footer="0.3"/>
  <pageSetup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view="pageBreakPreview" topLeftCell="A10" zoomScaleNormal="100" zoomScaleSheetLayoutView="100" workbookViewId="0">
      <selection activeCell="A32" sqref="A32:I34"/>
    </sheetView>
  </sheetViews>
  <sheetFormatPr defaultRowHeight="15" x14ac:dyDescent="0.25"/>
  <cols>
    <col min="1" max="1" width="11.140625" customWidth="1"/>
    <col min="2" max="2" width="13.140625" customWidth="1"/>
    <col min="3" max="3" width="12.42578125" customWidth="1"/>
    <col min="4" max="4" width="13" customWidth="1"/>
    <col min="5" max="5" width="12.7109375" customWidth="1"/>
    <col min="6" max="6" width="12.42578125" customWidth="1"/>
    <col min="7" max="7" width="12.140625" customWidth="1"/>
    <col min="8" max="8" width="12.28515625" customWidth="1"/>
    <col min="9" max="9" width="11.7109375" customWidth="1"/>
  </cols>
  <sheetData>
    <row r="1" spans="1:9" ht="15.75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15.75" thickBot="1" x14ac:dyDescent="0.3">
      <c r="A5" s="24" t="s">
        <v>31</v>
      </c>
      <c r="B5" s="24"/>
      <c r="C5" s="24"/>
      <c r="D5" s="24"/>
      <c r="E5" s="24"/>
      <c r="F5" s="24"/>
      <c r="G5" s="24"/>
      <c r="H5" s="24" t="s">
        <v>11</v>
      </c>
      <c r="I5" s="24" t="s">
        <v>2</v>
      </c>
    </row>
    <row r="6" spans="1:9" ht="16.5" thickTop="1" x14ac:dyDescent="0.25">
      <c r="A6" s="65" t="s">
        <v>13</v>
      </c>
      <c r="B6" s="67" t="s">
        <v>9</v>
      </c>
      <c r="C6" s="56" t="s">
        <v>7</v>
      </c>
      <c r="D6" s="57"/>
      <c r="E6" s="57"/>
      <c r="F6" s="58" t="s">
        <v>8</v>
      </c>
      <c r="G6" s="59"/>
      <c r="H6" s="59"/>
      <c r="I6" s="60"/>
    </row>
    <row r="7" spans="1:9" x14ac:dyDescent="0.25">
      <c r="A7" s="66"/>
      <c r="B7" s="64"/>
      <c r="C7" s="63" t="s">
        <v>17</v>
      </c>
      <c r="D7" s="63" t="s">
        <v>18</v>
      </c>
      <c r="E7" s="61" t="s">
        <v>0</v>
      </c>
      <c r="F7" s="78" t="s">
        <v>19</v>
      </c>
      <c r="G7" s="77" t="s">
        <v>20</v>
      </c>
      <c r="H7" s="77" t="s">
        <v>21</v>
      </c>
      <c r="I7" s="75" t="s">
        <v>0</v>
      </c>
    </row>
    <row r="8" spans="1:9" ht="15.75" thickBot="1" x14ac:dyDescent="0.3">
      <c r="A8" s="66"/>
      <c r="B8" s="64"/>
      <c r="C8" s="64"/>
      <c r="D8" s="64"/>
      <c r="E8" s="62"/>
      <c r="F8" s="79"/>
      <c r="G8" s="63"/>
      <c r="H8" s="63"/>
      <c r="I8" s="76"/>
    </row>
    <row r="9" spans="1:9" x14ac:dyDescent="0.25">
      <c r="A9" s="8">
        <v>1</v>
      </c>
      <c r="B9" s="174">
        <v>396</v>
      </c>
      <c r="C9" s="175">
        <v>168</v>
      </c>
      <c r="D9" s="175">
        <v>79</v>
      </c>
      <c r="E9" s="175">
        <v>7</v>
      </c>
      <c r="F9" s="174">
        <v>82</v>
      </c>
      <c r="G9" s="174">
        <v>70</v>
      </c>
      <c r="H9" s="174">
        <v>108</v>
      </c>
      <c r="I9" s="174">
        <v>2</v>
      </c>
    </row>
    <row r="10" spans="1:9" x14ac:dyDescent="0.25">
      <c r="A10" s="13">
        <v>2</v>
      </c>
      <c r="B10" s="174">
        <v>443</v>
      </c>
      <c r="C10" s="175">
        <v>203</v>
      </c>
      <c r="D10" s="175">
        <v>128</v>
      </c>
      <c r="E10" s="175">
        <v>10</v>
      </c>
      <c r="F10" s="174">
        <v>128</v>
      </c>
      <c r="G10" s="174">
        <v>100</v>
      </c>
      <c r="H10" s="174">
        <v>106</v>
      </c>
      <c r="I10" s="174">
        <v>7</v>
      </c>
    </row>
    <row r="11" spans="1:9" x14ac:dyDescent="0.25">
      <c r="A11" s="13">
        <v>3</v>
      </c>
      <c r="B11" s="174">
        <v>354</v>
      </c>
      <c r="C11" s="175">
        <v>182</v>
      </c>
      <c r="D11" s="175">
        <v>78</v>
      </c>
      <c r="E11" s="175">
        <v>4</v>
      </c>
      <c r="F11" s="174">
        <v>82</v>
      </c>
      <c r="G11" s="174">
        <v>52</v>
      </c>
      <c r="H11" s="174">
        <v>127</v>
      </c>
      <c r="I11" s="174">
        <v>8</v>
      </c>
    </row>
    <row r="12" spans="1:9" x14ac:dyDescent="0.25">
      <c r="A12" s="19">
        <v>4</v>
      </c>
      <c r="B12" s="174">
        <v>354</v>
      </c>
      <c r="C12" s="175">
        <v>178</v>
      </c>
      <c r="D12" s="175">
        <v>79</v>
      </c>
      <c r="E12" s="175">
        <v>5</v>
      </c>
      <c r="F12" s="174">
        <v>121</v>
      </c>
      <c r="G12" s="174">
        <v>84</v>
      </c>
      <c r="H12" s="174">
        <v>49</v>
      </c>
      <c r="I12" s="174">
        <v>8</v>
      </c>
    </row>
    <row r="13" spans="1:9" x14ac:dyDescent="0.25">
      <c r="A13" s="19">
        <v>5</v>
      </c>
      <c r="B13" s="174">
        <v>514</v>
      </c>
      <c r="C13" s="175">
        <v>261</v>
      </c>
      <c r="D13" s="175">
        <v>120</v>
      </c>
      <c r="E13" s="175">
        <v>13</v>
      </c>
      <c r="F13" s="174">
        <v>116</v>
      </c>
      <c r="G13" s="174">
        <v>49</v>
      </c>
      <c r="H13" s="174">
        <v>213</v>
      </c>
      <c r="I13" s="174">
        <v>16</v>
      </c>
    </row>
    <row r="14" spans="1:9" x14ac:dyDescent="0.25">
      <c r="A14" s="13">
        <v>6</v>
      </c>
      <c r="B14" s="174">
        <v>249</v>
      </c>
      <c r="C14" s="175">
        <v>101</v>
      </c>
      <c r="D14" s="175">
        <v>82</v>
      </c>
      <c r="E14" s="175">
        <v>4</v>
      </c>
      <c r="F14" s="174">
        <v>105</v>
      </c>
      <c r="G14" s="174">
        <v>42</v>
      </c>
      <c r="H14" s="174">
        <v>37</v>
      </c>
      <c r="I14" s="174">
        <v>3</v>
      </c>
    </row>
    <row r="15" spans="1:9" x14ac:dyDescent="0.25">
      <c r="A15" s="13">
        <v>7</v>
      </c>
      <c r="B15" s="174">
        <v>368</v>
      </c>
      <c r="C15" s="175">
        <v>163</v>
      </c>
      <c r="D15" s="175">
        <v>79</v>
      </c>
      <c r="E15" s="175">
        <v>9</v>
      </c>
      <c r="F15" s="174">
        <v>110</v>
      </c>
      <c r="G15" s="174">
        <v>44</v>
      </c>
      <c r="H15" s="174">
        <v>88</v>
      </c>
      <c r="I15" s="174">
        <v>9</v>
      </c>
    </row>
    <row r="16" spans="1:9" x14ac:dyDescent="0.25">
      <c r="A16" s="19">
        <v>8</v>
      </c>
      <c r="B16" s="174">
        <v>279</v>
      </c>
      <c r="C16" s="175">
        <v>135</v>
      </c>
      <c r="D16" s="175">
        <v>72</v>
      </c>
      <c r="E16" s="175">
        <v>6</v>
      </c>
      <c r="F16" s="174">
        <v>25</v>
      </c>
      <c r="G16" s="174">
        <v>60</v>
      </c>
      <c r="H16" s="174">
        <v>125</v>
      </c>
      <c r="I16" s="174">
        <v>3</v>
      </c>
    </row>
    <row r="17" spans="1:9" x14ac:dyDescent="0.25">
      <c r="A17" s="19">
        <v>9</v>
      </c>
      <c r="B17" s="174">
        <v>377</v>
      </c>
      <c r="C17" s="175">
        <v>144</v>
      </c>
      <c r="D17" s="175">
        <v>103</v>
      </c>
      <c r="E17" s="175">
        <v>18</v>
      </c>
      <c r="F17" s="174">
        <v>38</v>
      </c>
      <c r="G17" s="174">
        <v>67</v>
      </c>
      <c r="H17" s="174">
        <v>142</v>
      </c>
      <c r="I17" s="174">
        <v>18</v>
      </c>
    </row>
    <row r="18" spans="1:9" x14ac:dyDescent="0.25">
      <c r="A18" s="13">
        <v>10</v>
      </c>
      <c r="B18" s="174">
        <v>433</v>
      </c>
      <c r="C18" s="175">
        <v>194</v>
      </c>
      <c r="D18" s="175">
        <v>9</v>
      </c>
      <c r="E18" s="175">
        <v>0</v>
      </c>
      <c r="F18" s="174">
        <v>103</v>
      </c>
      <c r="G18" s="174">
        <v>80</v>
      </c>
      <c r="H18" s="174">
        <v>111</v>
      </c>
      <c r="I18" s="174">
        <v>8</v>
      </c>
    </row>
    <row r="19" spans="1:9" x14ac:dyDescent="0.25">
      <c r="A19" s="13">
        <v>11</v>
      </c>
      <c r="B19" s="174">
        <v>388</v>
      </c>
      <c r="C19" s="175">
        <v>165</v>
      </c>
      <c r="D19" s="175">
        <v>129</v>
      </c>
      <c r="E19" s="175">
        <v>8</v>
      </c>
      <c r="F19" s="174">
        <v>93</v>
      </c>
      <c r="G19" s="174">
        <v>128</v>
      </c>
      <c r="H19" s="174">
        <v>72</v>
      </c>
      <c r="I19" s="174">
        <v>9</v>
      </c>
    </row>
    <row r="20" spans="1:9" x14ac:dyDescent="0.25">
      <c r="A20" s="19">
        <v>12</v>
      </c>
      <c r="B20" s="174">
        <v>543</v>
      </c>
      <c r="C20" s="175">
        <v>168</v>
      </c>
      <c r="D20" s="175">
        <v>156</v>
      </c>
      <c r="E20" s="175">
        <v>15</v>
      </c>
      <c r="F20" s="174">
        <v>91</v>
      </c>
      <c r="G20" s="174">
        <v>122</v>
      </c>
      <c r="H20" s="174">
        <v>116</v>
      </c>
      <c r="I20" s="174">
        <v>10</v>
      </c>
    </row>
    <row r="21" spans="1:9" x14ac:dyDescent="0.25">
      <c r="A21" s="19">
        <v>13</v>
      </c>
      <c r="B21" s="174">
        <v>366</v>
      </c>
      <c r="C21" s="175">
        <v>107</v>
      </c>
      <c r="D21" s="175">
        <v>146</v>
      </c>
      <c r="E21" s="175">
        <v>18</v>
      </c>
      <c r="F21" s="174">
        <v>24</v>
      </c>
      <c r="G21" s="174">
        <v>128</v>
      </c>
      <c r="H21" s="174">
        <v>94</v>
      </c>
      <c r="I21" s="174">
        <v>19</v>
      </c>
    </row>
    <row r="22" spans="1:9" x14ac:dyDescent="0.25">
      <c r="A22" s="13">
        <v>14</v>
      </c>
      <c r="B22" s="174">
        <v>373</v>
      </c>
      <c r="C22" s="174">
        <v>129</v>
      </c>
      <c r="D22" s="174">
        <v>116</v>
      </c>
      <c r="E22" s="174">
        <v>34</v>
      </c>
      <c r="F22" s="174">
        <v>79</v>
      </c>
      <c r="G22" s="174">
        <v>66</v>
      </c>
      <c r="H22" s="174">
        <v>124</v>
      </c>
      <c r="I22" s="174">
        <v>10</v>
      </c>
    </row>
    <row r="23" spans="1:9" x14ac:dyDescent="0.25">
      <c r="A23" s="13">
        <v>15</v>
      </c>
      <c r="B23" s="174">
        <v>391</v>
      </c>
      <c r="C23" s="174">
        <v>132</v>
      </c>
      <c r="D23" s="174">
        <v>117</v>
      </c>
      <c r="E23" s="174">
        <v>25</v>
      </c>
      <c r="F23" s="174">
        <v>31</v>
      </c>
      <c r="G23" s="174">
        <v>84</v>
      </c>
      <c r="H23" s="174">
        <v>149</v>
      </c>
      <c r="I23" s="174">
        <v>10</v>
      </c>
    </row>
    <row r="24" spans="1:9" x14ac:dyDescent="0.25">
      <c r="A24" s="19">
        <v>16</v>
      </c>
      <c r="B24" s="174">
        <v>383</v>
      </c>
      <c r="C24" s="174">
        <v>122</v>
      </c>
      <c r="D24" s="174">
        <v>125</v>
      </c>
      <c r="E24" s="174">
        <v>25</v>
      </c>
      <c r="F24" s="174">
        <v>62</v>
      </c>
      <c r="G24" s="174">
        <v>109</v>
      </c>
      <c r="H24" s="174">
        <v>91</v>
      </c>
      <c r="I24" s="174">
        <v>10</v>
      </c>
    </row>
    <row r="25" spans="1:9" x14ac:dyDescent="0.25">
      <c r="A25" s="19">
        <v>17</v>
      </c>
      <c r="B25" s="174">
        <v>407</v>
      </c>
      <c r="C25" s="174">
        <v>112</v>
      </c>
      <c r="D25" s="174">
        <v>199</v>
      </c>
      <c r="E25" s="174">
        <v>11</v>
      </c>
      <c r="F25" s="174">
        <v>79</v>
      </c>
      <c r="G25" s="174">
        <v>190</v>
      </c>
      <c r="H25" s="174">
        <v>45</v>
      </c>
      <c r="I25" s="174">
        <v>14</v>
      </c>
    </row>
    <row r="26" spans="1:9" x14ac:dyDescent="0.25">
      <c r="A26" s="13">
        <v>18</v>
      </c>
      <c r="B26" s="174">
        <v>361</v>
      </c>
      <c r="C26" s="174">
        <v>131</v>
      </c>
      <c r="D26" s="174">
        <v>119</v>
      </c>
      <c r="E26" s="174">
        <v>12</v>
      </c>
      <c r="F26" s="174">
        <v>121</v>
      </c>
      <c r="G26" s="174">
        <v>82</v>
      </c>
      <c r="H26" s="105">
        <v>51</v>
      </c>
      <c r="I26" s="105">
        <v>8</v>
      </c>
    </row>
    <row r="27" spans="1:9" x14ac:dyDescent="0.25">
      <c r="A27" s="13">
        <v>19</v>
      </c>
      <c r="B27" s="174">
        <v>313</v>
      </c>
      <c r="C27" s="174">
        <v>72</v>
      </c>
      <c r="D27" s="174">
        <v>96</v>
      </c>
      <c r="E27" s="174">
        <v>15</v>
      </c>
      <c r="F27" s="174">
        <v>22</v>
      </c>
      <c r="G27" s="174">
        <v>112</v>
      </c>
      <c r="H27" s="174">
        <v>38</v>
      </c>
      <c r="I27" s="174">
        <v>11</v>
      </c>
    </row>
    <row r="28" spans="1:9" x14ac:dyDescent="0.25">
      <c r="A28" s="19">
        <v>20</v>
      </c>
      <c r="B28" s="174">
        <v>172</v>
      </c>
      <c r="C28" s="174">
        <v>54</v>
      </c>
      <c r="D28" s="174">
        <v>66</v>
      </c>
      <c r="E28" s="174">
        <v>11</v>
      </c>
      <c r="F28" s="174">
        <v>31</v>
      </c>
      <c r="G28" s="174">
        <v>28</v>
      </c>
      <c r="H28" s="174">
        <v>68</v>
      </c>
      <c r="I28" s="174">
        <v>4</v>
      </c>
    </row>
    <row r="29" spans="1:9" x14ac:dyDescent="0.25">
      <c r="A29" s="19">
        <v>21</v>
      </c>
      <c r="B29" s="174">
        <v>460</v>
      </c>
      <c r="C29" s="174">
        <v>178</v>
      </c>
      <c r="D29" s="174">
        <v>105</v>
      </c>
      <c r="E29" s="174">
        <v>28</v>
      </c>
      <c r="F29" s="174">
        <v>125</v>
      </c>
      <c r="G29" s="174">
        <v>67</v>
      </c>
      <c r="H29" s="174">
        <v>97</v>
      </c>
      <c r="I29" s="174">
        <v>22</v>
      </c>
    </row>
    <row r="30" spans="1:9" x14ac:dyDescent="0.25">
      <c r="A30" s="13">
        <v>22</v>
      </c>
      <c r="B30" s="174">
        <v>318</v>
      </c>
      <c r="C30" s="174">
        <v>79</v>
      </c>
      <c r="D30" s="174">
        <v>107</v>
      </c>
      <c r="E30" s="174">
        <v>21</v>
      </c>
      <c r="F30" s="174">
        <v>56</v>
      </c>
      <c r="G30" s="174">
        <v>62</v>
      </c>
      <c r="H30" s="174">
        <v>81</v>
      </c>
      <c r="I30" s="174">
        <v>8</v>
      </c>
    </row>
    <row r="31" spans="1:9" x14ac:dyDescent="0.25">
      <c r="A31" s="13">
        <v>23</v>
      </c>
      <c r="B31" s="174">
        <v>247</v>
      </c>
      <c r="C31" s="174">
        <v>79</v>
      </c>
      <c r="D31" s="174">
        <v>75</v>
      </c>
      <c r="E31" s="174">
        <v>11</v>
      </c>
      <c r="F31" s="174">
        <v>69</v>
      </c>
      <c r="G31" s="174">
        <v>73</v>
      </c>
      <c r="H31" s="174">
        <v>14</v>
      </c>
      <c r="I31" s="174">
        <v>9</v>
      </c>
    </row>
    <row r="32" spans="1:9" x14ac:dyDescent="0.25">
      <c r="A32" s="21" t="s">
        <v>6</v>
      </c>
      <c r="B32" s="22">
        <f>SUM(B9:B31)</f>
        <v>8489</v>
      </c>
      <c r="C32" s="22">
        <f>SUM(C9:C31)</f>
        <v>3257</v>
      </c>
      <c r="D32" s="22">
        <f>SUM(D9:D31)</f>
        <v>2385</v>
      </c>
      <c r="E32" s="28">
        <f>SUM(E9:E31)</f>
        <v>310</v>
      </c>
      <c r="F32" s="29">
        <f>SUM(F9:F31)</f>
        <v>1793</v>
      </c>
      <c r="G32" s="22">
        <f>SUM(G9:G31)</f>
        <v>1899</v>
      </c>
      <c r="H32" s="22">
        <f>SUM(H9:H31)</f>
        <v>2146</v>
      </c>
      <c r="I32" s="30">
        <f>SUM(I9:I31)</f>
        <v>226</v>
      </c>
    </row>
    <row r="33" spans="1:9" x14ac:dyDescent="0.25">
      <c r="A33" s="46" t="s">
        <v>1</v>
      </c>
      <c r="B33" s="47"/>
      <c r="C33" s="51">
        <f>SUM(C32:E32)</f>
        <v>5952</v>
      </c>
      <c r="D33" s="49"/>
      <c r="E33" s="52"/>
      <c r="F33" s="48">
        <f>SUM(F32:I32)</f>
        <v>6064</v>
      </c>
      <c r="G33" s="49"/>
      <c r="H33" s="49"/>
      <c r="I33" s="50"/>
    </row>
    <row r="34" spans="1:9" x14ac:dyDescent="0.25">
      <c r="A34" s="53" t="s">
        <v>24</v>
      </c>
      <c r="B34" s="54"/>
      <c r="C34" s="68" t="s">
        <v>4</v>
      </c>
      <c r="D34" s="69"/>
      <c r="E34" s="32" t="s">
        <v>16</v>
      </c>
      <c r="F34" s="73" t="s">
        <v>4</v>
      </c>
      <c r="G34" s="74"/>
      <c r="H34" s="71" t="s">
        <v>16</v>
      </c>
      <c r="I34" s="72"/>
    </row>
    <row r="35" spans="1:9" x14ac:dyDescent="0.25">
      <c r="A35" s="37" t="s">
        <v>22</v>
      </c>
      <c r="B35" s="38"/>
      <c r="C35" s="43">
        <f>C33</f>
        <v>5952</v>
      </c>
      <c r="D35" s="42"/>
      <c r="E35" s="26">
        <f>(C33/B32)*100</f>
        <v>70.114265520084814</v>
      </c>
      <c r="F35" s="41">
        <f>F33</f>
        <v>6064</v>
      </c>
      <c r="G35" s="42"/>
      <c r="H35" s="39">
        <f>(F33/B32)*100</f>
        <v>71.433619978796088</v>
      </c>
      <c r="I35" s="40"/>
    </row>
    <row r="36" spans="1:9" ht="15.75" thickBot="1" x14ac:dyDescent="0.3">
      <c r="A36" s="35" t="s">
        <v>23</v>
      </c>
      <c r="B36" s="36"/>
      <c r="C36" s="44">
        <f>B32-C33</f>
        <v>2537</v>
      </c>
      <c r="D36" s="45"/>
      <c r="E36" s="27">
        <f>(C36/B32)*100</f>
        <v>29.885734479915183</v>
      </c>
      <c r="F36" s="82">
        <f>B32-F33</f>
        <v>2425</v>
      </c>
      <c r="G36" s="83"/>
      <c r="H36" s="80">
        <f>(F36/B32)*100</f>
        <v>28.566380021203912</v>
      </c>
      <c r="I36" s="81"/>
    </row>
    <row r="37" spans="1:9" ht="16.5" thickTop="1" x14ac:dyDescent="0.25">
      <c r="A37" s="6" t="s">
        <v>5</v>
      </c>
      <c r="B37" s="6"/>
      <c r="C37" s="6"/>
      <c r="D37" s="6"/>
      <c r="E37" s="6"/>
      <c r="F37" s="6"/>
      <c r="G37" s="1"/>
      <c r="H37" s="2"/>
      <c r="I37" s="2"/>
    </row>
    <row r="38" spans="1:9" x14ac:dyDescent="0.25">
      <c r="A38" s="6" t="s">
        <v>15</v>
      </c>
      <c r="B38" s="6"/>
      <c r="C38" s="6"/>
      <c r="D38" s="6"/>
      <c r="E38" s="6"/>
      <c r="F38" s="6"/>
      <c r="G38" s="70" t="s">
        <v>14</v>
      </c>
      <c r="H38" s="70"/>
      <c r="I38" s="70"/>
    </row>
    <row r="39" spans="1:9" ht="15.75" x14ac:dyDescent="0.25">
      <c r="A39" s="7" t="s">
        <v>12</v>
      </c>
      <c r="B39" s="7"/>
      <c r="C39" s="7"/>
      <c r="D39" s="7"/>
      <c r="E39" s="7"/>
      <c r="F39" s="7"/>
      <c r="G39" s="5"/>
      <c r="H39" s="1"/>
      <c r="I39" s="1"/>
    </row>
    <row r="40" spans="1:9" ht="15.75" x14ac:dyDescent="0.25">
      <c r="G40" s="4"/>
      <c r="H40" s="1"/>
      <c r="I40" s="1"/>
    </row>
    <row r="41" spans="1:9" ht="15.75" x14ac:dyDescent="0.25">
      <c r="G41" s="5"/>
      <c r="H41" s="1"/>
      <c r="I41" s="1"/>
    </row>
    <row r="42" spans="1:9" x14ac:dyDescent="0.25">
      <c r="G42" s="3"/>
      <c r="H42" s="3"/>
      <c r="I42" s="3"/>
    </row>
  </sheetData>
  <mergeCells count="29">
    <mergeCell ref="A1:I1"/>
    <mergeCell ref="A2:I2"/>
    <mergeCell ref="A6:A8"/>
    <mergeCell ref="B6:B8"/>
    <mergeCell ref="C6:E6"/>
    <mergeCell ref="F6:I6"/>
    <mergeCell ref="C7:C8"/>
    <mergeCell ref="D7:D8"/>
    <mergeCell ref="E7:E8"/>
    <mergeCell ref="F7:F8"/>
    <mergeCell ref="G7:G8"/>
    <mergeCell ref="H7:H8"/>
    <mergeCell ref="I7:I8"/>
    <mergeCell ref="A33:B33"/>
    <mergeCell ref="C33:E33"/>
    <mergeCell ref="F33:I33"/>
    <mergeCell ref="A34:B34"/>
    <mergeCell ref="C34:D34"/>
    <mergeCell ref="F34:G34"/>
    <mergeCell ref="H34:I34"/>
    <mergeCell ref="A35:B35"/>
    <mergeCell ref="C35:D35"/>
    <mergeCell ref="F35:G35"/>
    <mergeCell ref="H35:I35"/>
    <mergeCell ref="A36:B36"/>
    <mergeCell ref="C36:D36"/>
    <mergeCell ref="F36:G36"/>
    <mergeCell ref="H36:I36"/>
    <mergeCell ref="G38:I38"/>
  </mergeCells>
  <pageMargins left="0.7" right="0.7" top="0.75" bottom="0.75" header="0.3" footer="0.3"/>
  <pageSetup paperSize="258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39" zoomScale="60" zoomScaleNormal="100" workbookViewId="0">
      <selection activeCell="F35" sqref="F35:I36"/>
    </sheetView>
  </sheetViews>
  <sheetFormatPr defaultRowHeight="15" x14ac:dyDescent="0.25"/>
  <cols>
    <col min="1" max="1" width="11" customWidth="1"/>
    <col min="2" max="2" width="14.140625" customWidth="1"/>
    <col min="3" max="3" width="12.28515625" customWidth="1"/>
    <col min="4" max="4" width="12.7109375" customWidth="1"/>
    <col min="5" max="5" width="12.28515625" customWidth="1"/>
    <col min="6" max="6" width="11.7109375" customWidth="1"/>
    <col min="7" max="7" width="12.5703125" customWidth="1"/>
    <col min="8" max="8" width="12" customWidth="1"/>
    <col min="9" max="9" width="12.7109375" customWidth="1"/>
  </cols>
  <sheetData>
    <row r="1" spans="1:9" x14ac:dyDescent="0.25">
      <c r="A1" s="84" t="s">
        <v>10</v>
      </c>
      <c r="B1" s="84"/>
      <c r="C1" s="84"/>
      <c r="D1" s="84"/>
      <c r="E1" s="84"/>
      <c r="F1" s="84"/>
      <c r="G1" s="84"/>
      <c r="H1" s="84"/>
      <c r="I1" s="84"/>
    </row>
    <row r="2" spans="1:9" x14ac:dyDescent="0.25">
      <c r="A2" s="84" t="s">
        <v>3</v>
      </c>
      <c r="B2" s="84"/>
      <c r="C2" s="84"/>
      <c r="D2" s="84"/>
      <c r="E2" s="84"/>
      <c r="F2" s="84"/>
      <c r="G2" s="84"/>
      <c r="H2" s="84"/>
      <c r="I2" s="84"/>
    </row>
    <row r="3" spans="1:9" ht="15.75" x14ac:dyDescent="0.25">
      <c r="A3" s="85"/>
      <c r="B3" s="85"/>
      <c r="C3" s="85"/>
      <c r="D3" s="85"/>
      <c r="E3" s="85"/>
      <c r="F3" s="85"/>
      <c r="G3" s="85"/>
      <c r="H3" s="85"/>
      <c r="I3" s="85"/>
    </row>
    <row r="4" spans="1:9" ht="15.75" x14ac:dyDescent="0.25">
      <c r="A4" s="86" t="s">
        <v>32</v>
      </c>
      <c r="B4" s="86"/>
      <c r="C4" s="85" t="s">
        <v>33</v>
      </c>
      <c r="D4" s="85"/>
      <c r="E4" s="85"/>
      <c r="F4" s="85"/>
      <c r="G4" s="85"/>
      <c r="H4" s="85"/>
      <c r="I4" s="85"/>
    </row>
    <row r="5" spans="1:9" ht="15.75" x14ac:dyDescent="0.25">
      <c r="A5" s="87" t="s">
        <v>34</v>
      </c>
      <c r="B5" s="87"/>
      <c r="C5" s="85" t="s">
        <v>35</v>
      </c>
      <c r="D5" s="85"/>
      <c r="E5" s="85"/>
      <c r="F5" s="85"/>
      <c r="G5" s="85"/>
      <c r="H5" s="85"/>
      <c r="I5" s="85"/>
    </row>
    <row r="6" spans="1:9" ht="16.5" customHeight="1" thickBot="1" x14ac:dyDescent="0.3">
      <c r="A6" s="88"/>
      <c r="B6" s="88"/>
      <c r="C6" s="85"/>
      <c r="D6" s="85"/>
      <c r="E6" s="85"/>
      <c r="F6" s="85"/>
      <c r="G6" s="85"/>
      <c r="H6" s="85"/>
      <c r="I6" s="85"/>
    </row>
    <row r="7" spans="1:9" ht="15" customHeight="1" x14ac:dyDescent="0.25">
      <c r="A7" s="89" t="s">
        <v>36</v>
      </c>
      <c r="B7" s="90" t="s">
        <v>37</v>
      </c>
      <c r="C7" s="91" t="s">
        <v>7</v>
      </c>
      <c r="D7" s="92"/>
      <c r="E7" s="92"/>
      <c r="F7" s="92" t="s">
        <v>8</v>
      </c>
      <c r="G7" s="92"/>
      <c r="H7" s="92"/>
      <c r="I7" s="92"/>
    </row>
    <row r="8" spans="1:9" x14ac:dyDescent="0.25">
      <c r="A8" s="93"/>
      <c r="B8" s="94"/>
      <c r="C8" s="94" t="s">
        <v>38</v>
      </c>
      <c r="D8" s="94" t="s">
        <v>39</v>
      </c>
      <c r="E8" s="95" t="s">
        <v>0</v>
      </c>
      <c r="F8" s="93" t="s">
        <v>40</v>
      </c>
      <c r="G8" s="94" t="s">
        <v>39</v>
      </c>
      <c r="H8" s="94" t="s">
        <v>41</v>
      </c>
      <c r="I8" s="95" t="s">
        <v>0</v>
      </c>
    </row>
    <row r="9" spans="1:9" ht="15.75" thickBot="1" x14ac:dyDescent="0.3">
      <c r="A9" s="96"/>
      <c r="B9" s="97"/>
      <c r="C9" s="97"/>
      <c r="D9" s="97"/>
      <c r="E9" s="98"/>
      <c r="F9" s="96"/>
      <c r="G9" s="97"/>
      <c r="H9" s="97"/>
      <c r="I9" s="98"/>
    </row>
    <row r="10" spans="1:9" x14ac:dyDescent="0.25">
      <c r="A10" s="99">
        <v>1</v>
      </c>
      <c r="B10" s="100">
        <v>467</v>
      </c>
      <c r="C10" s="101">
        <v>193</v>
      </c>
      <c r="D10" s="101">
        <v>99</v>
      </c>
      <c r="E10" s="102">
        <v>9</v>
      </c>
      <c r="F10" s="103">
        <v>164</v>
      </c>
      <c r="G10" s="101">
        <v>91</v>
      </c>
      <c r="H10" s="101">
        <v>37</v>
      </c>
      <c r="I10" s="102">
        <v>9</v>
      </c>
    </row>
    <row r="11" spans="1:9" x14ac:dyDescent="0.25">
      <c r="A11" s="104">
        <v>2</v>
      </c>
      <c r="B11" s="105">
        <v>342</v>
      </c>
      <c r="C11" s="106">
        <v>140</v>
      </c>
      <c r="D11" s="106">
        <v>97</v>
      </c>
      <c r="E11" s="107">
        <v>4</v>
      </c>
      <c r="F11" s="108">
        <v>129</v>
      </c>
      <c r="G11" s="106">
        <v>70</v>
      </c>
      <c r="H11" s="106">
        <v>37</v>
      </c>
      <c r="I11" s="107">
        <v>5</v>
      </c>
    </row>
    <row r="12" spans="1:9" x14ac:dyDescent="0.25">
      <c r="A12" s="104">
        <v>3</v>
      </c>
      <c r="B12" s="105">
        <v>352</v>
      </c>
      <c r="C12" s="106">
        <v>144</v>
      </c>
      <c r="D12" s="106">
        <v>92</v>
      </c>
      <c r="E12" s="107">
        <v>6</v>
      </c>
      <c r="F12" s="108">
        <v>88</v>
      </c>
      <c r="G12" s="106">
        <v>69</v>
      </c>
      <c r="H12" s="106">
        <v>80</v>
      </c>
      <c r="I12" s="107">
        <v>5</v>
      </c>
    </row>
    <row r="13" spans="1:9" x14ac:dyDescent="0.25">
      <c r="A13" s="104">
        <v>4</v>
      </c>
      <c r="B13" s="105">
        <v>528</v>
      </c>
      <c r="C13" s="106">
        <v>194</v>
      </c>
      <c r="D13" s="106">
        <v>105</v>
      </c>
      <c r="E13" s="107">
        <v>14</v>
      </c>
      <c r="F13" s="108">
        <v>136</v>
      </c>
      <c r="G13" s="106">
        <v>93</v>
      </c>
      <c r="H13" s="106">
        <v>71</v>
      </c>
      <c r="I13" s="107">
        <v>13</v>
      </c>
    </row>
    <row r="14" spans="1:9" x14ac:dyDescent="0.25">
      <c r="A14" s="104">
        <v>5</v>
      </c>
      <c r="B14" s="105">
        <v>424</v>
      </c>
      <c r="C14" s="106">
        <v>182</v>
      </c>
      <c r="D14" s="106">
        <v>102</v>
      </c>
      <c r="E14" s="107">
        <v>14</v>
      </c>
      <c r="F14" s="108">
        <v>78</v>
      </c>
      <c r="G14" s="106">
        <v>105</v>
      </c>
      <c r="H14" s="106">
        <v>106</v>
      </c>
      <c r="I14" s="107">
        <v>9</v>
      </c>
    </row>
    <row r="15" spans="1:9" x14ac:dyDescent="0.25">
      <c r="A15" s="104">
        <v>6</v>
      </c>
      <c r="B15" s="105">
        <v>409</v>
      </c>
      <c r="C15" s="106">
        <v>171</v>
      </c>
      <c r="D15" s="106">
        <v>116</v>
      </c>
      <c r="E15" s="107">
        <v>13</v>
      </c>
      <c r="F15" s="108">
        <v>62</v>
      </c>
      <c r="G15" s="106">
        <v>128</v>
      </c>
      <c r="H15" s="106">
        <v>99</v>
      </c>
      <c r="I15" s="107">
        <v>11</v>
      </c>
    </row>
    <row r="16" spans="1:9" x14ac:dyDescent="0.25">
      <c r="A16" s="104">
        <v>7</v>
      </c>
      <c r="B16" s="105">
        <v>370</v>
      </c>
      <c r="C16" s="106">
        <v>167</v>
      </c>
      <c r="D16" s="106">
        <v>82</v>
      </c>
      <c r="E16" s="107">
        <v>13</v>
      </c>
      <c r="F16" s="108">
        <v>117</v>
      </c>
      <c r="G16" s="106">
        <v>56</v>
      </c>
      <c r="H16" s="106">
        <v>81</v>
      </c>
      <c r="I16" s="107">
        <v>8</v>
      </c>
    </row>
    <row r="17" spans="1:9" x14ac:dyDescent="0.25">
      <c r="A17" s="104">
        <v>8</v>
      </c>
      <c r="B17" s="105">
        <v>493</v>
      </c>
      <c r="C17" s="106">
        <v>163</v>
      </c>
      <c r="D17" s="106">
        <v>148</v>
      </c>
      <c r="E17" s="107">
        <v>12</v>
      </c>
      <c r="F17" s="108">
        <v>59</v>
      </c>
      <c r="G17" s="106">
        <v>101</v>
      </c>
      <c r="H17" s="106">
        <v>158</v>
      </c>
      <c r="I17" s="107">
        <v>5</v>
      </c>
    </row>
    <row r="18" spans="1:9" x14ac:dyDescent="0.25">
      <c r="A18" s="104">
        <v>9</v>
      </c>
      <c r="B18" s="105">
        <v>425</v>
      </c>
      <c r="C18" s="106">
        <v>191</v>
      </c>
      <c r="D18" s="106">
        <v>72</v>
      </c>
      <c r="E18" s="107">
        <v>17</v>
      </c>
      <c r="F18" s="108">
        <v>75</v>
      </c>
      <c r="G18" s="106">
        <v>59</v>
      </c>
      <c r="H18" s="106">
        <v>130</v>
      </c>
      <c r="I18" s="107">
        <v>16</v>
      </c>
    </row>
    <row r="19" spans="1:9" x14ac:dyDescent="0.25">
      <c r="A19" s="104">
        <v>10</v>
      </c>
      <c r="B19" s="105">
        <v>388</v>
      </c>
      <c r="C19" s="106">
        <v>140</v>
      </c>
      <c r="D19" s="106">
        <v>105</v>
      </c>
      <c r="E19" s="107">
        <v>14</v>
      </c>
      <c r="F19" s="108">
        <v>49</v>
      </c>
      <c r="G19" s="106">
        <v>68</v>
      </c>
      <c r="H19" s="106">
        <v>131</v>
      </c>
      <c r="I19" s="107">
        <v>11</v>
      </c>
    </row>
    <row r="20" spans="1:9" x14ac:dyDescent="0.25">
      <c r="A20" s="104">
        <v>11</v>
      </c>
      <c r="B20" s="105">
        <v>214</v>
      </c>
      <c r="C20" s="106">
        <v>90</v>
      </c>
      <c r="D20" s="106">
        <v>57</v>
      </c>
      <c r="E20" s="107">
        <v>8</v>
      </c>
      <c r="F20" s="108">
        <v>15</v>
      </c>
      <c r="G20" s="106">
        <v>25</v>
      </c>
      <c r="H20" s="106">
        <v>107</v>
      </c>
      <c r="I20" s="107">
        <v>8</v>
      </c>
    </row>
    <row r="21" spans="1:9" x14ac:dyDescent="0.25">
      <c r="A21" s="104">
        <v>12</v>
      </c>
      <c r="B21" s="105">
        <v>305</v>
      </c>
      <c r="C21" s="106">
        <v>123</v>
      </c>
      <c r="D21" s="106">
        <v>79</v>
      </c>
      <c r="E21" s="107">
        <v>10</v>
      </c>
      <c r="F21" s="108">
        <v>77</v>
      </c>
      <c r="G21" s="106">
        <v>81</v>
      </c>
      <c r="H21" s="106">
        <v>48</v>
      </c>
      <c r="I21" s="107">
        <v>6</v>
      </c>
    </row>
    <row r="22" spans="1:9" x14ac:dyDescent="0.25">
      <c r="A22" s="104">
        <v>13</v>
      </c>
      <c r="B22" s="105">
        <v>365</v>
      </c>
      <c r="C22" s="106">
        <v>208</v>
      </c>
      <c r="D22" s="106">
        <v>61</v>
      </c>
      <c r="E22" s="107">
        <v>12</v>
      </c>
      <c r="F22" s="108">
        <v>97</v>
      </c>
      <c r="G22" s="106">
        <v>29</v>
      </c>
      <c r="H22" s="106">
        <v>147</v>
      </c>
      <c r="I22" s="107">
        <v>8</v>
      </c>
    </row>
    <row r="23" spans="1:9" x14ac:dyDescent="0.25">
      <c r="A23" s="104">
        <v>14</v>
      </c>
      <c r="B23" s="105">
        <v>304</v>
      </c>
      <c r="C23" s="106">
        <v>140</v>
      </c>
      <c r="D23" s="106">
        <v>81</v>
      </c>
      <c r="E23" s="107">
        <v>11</v>
      </c>
      <c r="F23" s="108">
        <v>73</v>
      </c>
      <c r="G23" s="106">
        <v>45</v>
      </c>
      <c r="H23" s="106">
        <v>109</v>
      </c>
      <c r="I23" s="107">
        <v>5</v>
      </c>
    </row>
    <row r="24" spans="1:9" x14ac:dyDescent="0.25">
      <c r="A24" s="104">
        <v>15</v>
      </c>
      <c r="B24" s="105">
        <v>247</v>
      </c>
      <c r="C24" s="106">
        <v>140</v>
      </c>
      <c r="D24" s="106">
        <v>58</v>
      </c>
      <c r="E24" s="107">
        <v>10</v>
      </c>
      <c r="F24" s="108">
        <v>23</v>
      </c>
      <c r="G24" s="106">
        <v>28</v>
      </c>
      <c r="H24" s="106">
        <v>153</v>
      </c>
      <c r="I24" s="107">
        <v>4</v>
      </c>
    </row>
    <row r="25" spans="1:9" x14ac:dyDescent="0.25">
      <c r="A25" s="104">
        <v>16</v>
      </c>
      <c r="B25" s="105">
        <v>337</v>
      </c>
      <c r="C25" s="106">
        <v>145</v>
      </c>
      <c r="D25" s="106">
        <v>104</v>
      </c>
      <c r="E25" s="107">
        <v>12</v>
      </c>
      <c r="F25" s="108">
        <v>68</v>
      </c>
      <c r="G25" s="106">
        <v>41</v>
      </c>
      <c r="H25" s="106">
        <v>145</v>
      </c>
      <c r="I25" s="107">
        <v>7</v>
      </c>
    </row>
    <row r="26" spans="1:9" x14ac:dyDescent="0.25">
      <c r="A26" s="104">
        <v>17</v>
      </c>
      <c r="B26" s="105">
        <v>253</v>
      </c>
      <c r="C26" s="106">
        <v>115</v>
      </c>
      <c r="D26" s="106">
        <v>98</v>
      </c>
      <c r="E26" s="107">
        <v>13</v>
      </c>
      <c r="F26" s="108">
        <v>39</v>
      </c>
      <c r="G26" s="106">
        <v>73</v>
      </c>
      <c r="H26" s="106">
        <v>106</v>
      </c>
      <c r="I26" s="107">
        <v>8</v>
      </c>
    </row>
    <row r="27" spans="1:9" x14ac:dyDescent="0.25">
      <c r="A27" s="104">
        <v>18</v>
      </c>
      <c r="B27" s="105">
        <v>351</v>
      </c>
      <c r="C27" s="106">
        <v>145</v>
      </c>
      <c r="D27" s="106">
        <v>106</v>
      </c>
      <c r="E27" s="107">
        <v>7</v>
      </c>
      <c r="F27" s="108">
        <v>29</v>
      </c>
      <c r="G27" s="106">
        <v>38</v>
      </c>
      <c r="H27" s="106">
        <v>187</v>
      </c>
      <c r="I27" s="107">
        <v>4</v>
      </c>
    </row>
    <row r="28" spans="1:9" x14ac:dyDescent="0.25">
      <c r="A28" s="104">
        <v>19</v>
      </c>
      <c r="B28" s="105">
        <v>248</v>
      </c>
      <c r="C28" s="106">
        <v>100</v>
      </c>
      <c r="D28" s="106">
        <v>77</v>
      </c>
      <c r="E28" s="107">
        <v>16</v>
      </c>
      <c r="F28" s="108">
        <v>35</v>
      </c>
      <c r="G28" s="106">
        <v>96</v>
      </c>
      <c r="H28" s="106">
        <v>58</v>
      </c>
      <c r="I28" s="107">
        <v>4</v>
      </c>
    </row>
    <row r="29" spans="1:9" x14ac:dyDescent="0.25">
      <c r="A29" s="104">
        <v>20</v>
      </c>
      <c r="B29" s="105">
        <v>250</v>
      </c>
      <c r="C29" s="106">
        <v>94</v>
      </c>
      <c r="D29" s="106">
        <v>85</v>
      </c>
      <c r="E29" s="107">
        <v>16</v>
      </c>
      <c r="F29" s="108">
        <v>6</v>
      </c>
      <c r="G29" s="106">
        <v>17</v>
      </c>
      <c r="H29" s="106">
        <v>163</v>
      </c>
      <c r="I29" s="107">
        <v>9</v>
      </c>
    </row>
    <row r="30" spans="1:9" x14ac:dyDescent="0.25">
      <c r="A30" s="104">
        <v>21</v>
      </c>
      <c r="B30" s="105">
        <v>456</v>
      </c>
      <c r="C30" s="106">
        <v>163</v>
      </c>
      <c r="D30" s="106">
        <v>128</v>
      </c>
      <c r="E30" s="107">
        <v>14</v>
      </c>
      <c r="F30" s="108">
        <v>95</v>
      </c>
      <c r="G30" s="106">
        <v>88</v>
      </c>
      <c r="H30" s="106">
        <v>106</v>
      </c>
      <c r="I30" s="107">
        <v>16</v>
      </c>
    </row>
    <row r="31" spans="1:9" x14ac:dyDescent="0.25">
      <c r="A31" s="104">
        <v>22</v>
      </c>
      <c r="B31" s="105">
        <v>449</v>
      </c>
      <c r="C31" s="106">
        <v>201</v>
      </c>
      <c r="D31" s="106">
        <v>98</v>
      </c>
      <c r="E31" s="107">
        <v>6</v>
      </c>
      <c r="F31" s="108">
        <v>63</v>
      </c>
      <c r="G31" s="106">
        <v>140</v>
      </c>
      <c r="H31" s="106">
        <v>86</v>
      </c>
      <c r="I31" s="107">
        <v>16</v>
      </c>
    </row>
    <row r="32" spans="1:9" x14ac:dyDescent="0.25">
      <c r="A32" s="104">
        <v>23</v>
      </c>
      <c r="B32" s="105">
        <v>477</v>
      </c>
      <c r="C32" s="106">
        <v>160</v>
      </c>
      <c r="D32" s="106">
        <v>164</v>
      </c>
      <c r="E32" s="107">
        <v>33</v>
      </c>
      <c r="F32" s="108">
        <v>82</v>
      </c>
      <c r="G32" s="106">
        <v>51</v>
      </c>
      <c r="H32" s="106">
        <v>207</v>
      </c>
      <c r="I32" s="107">
        <v>17</v>
      </c>
    </row>
    <row r="33" spans="1:9" x14ac:dyDescent="0.25">
      <c r="A33" s="104">
        <v>24</v>
      </c>
      <c r="B33" s="105">
        <v>265</v>
      </c>
      <c r="C33" s="106">
        <v>114</v>
      </c>
      <c r="D33" s="106">
        <v>54</v>
      </c>
      <c r="E33" s="107">
        <v>18</v>
      </c>
      <c r="F33" s="108">
        <v>37</v>
      </c>
      <c r="G33" s="106">
        <v>12</v>
      </c>
      <c r="H33" s="106">
        <v>126</v>
      </c>
      <c r="I33" s="107">
        <v>11</v>
      </c>
    </row>
    <row r="34" spans="1:9" x14ac:dyDescent="0.25">
      <c r="A34" s="104" t="s">
        <v>42</v>
      </c>
      <c r="B34" s="109">
        <f t="shared" ref="B34:I34" si="0">SUM(B10:B33)</f>
        <v>8719</v>
      </c>
      <c r="C34" s="106">
        <f t="shared" si="0"/>
        <v>3623</v>
      </c>
      <c r="D34" s="106">
        <f t="shared" si="0"/>
        <v>2268</v>
      </c>
      <c r="E34" s="107">
        <f t="shared" si="0"/>
        <v>302</v>
      </c>
      <c r="F34" s="108">
        <f t="shared" si="0"/>
        <v>1696</v>
      </c>
      <c r="G34" s="106">
        <f>SUM(G10:G33)</f>
        <v>1604</v>
      </c>
      <c r="H34" s="106">
        <f t="shared" si="0"/>
        <v>2678</v>
      </c>
      <c r="I34" s="107">
        <f t="shared" si="0"/>
        <v>215</v>
      </c>
    </row>
    <row r="35" spans="1:9" x14ac:dyDescent="0.25">
      <c r="A35" s="110" t="s">
        <v>1</v>
      </c>
      <c r="B35" s="111"/>
      <c r="C35" s="112">
        <f>SUM(C34:E34)</f>
        <v>6193</v>
      </c>
      <c r="D35" s="113"/>
      <c r="E35" s="114"/>
      <c r="F35" s="115">
        <f>SUM(F34:I34)</f>
        <v>6193</v>
      </c>
      <c r="G35" s="113"/>
      <c r="H35" s="113"/>
      <c r="I35" s="114"/>
    </row>
    <row r="36" spans="1:9" ht="15" customHeight="1" x14ac:dyDescent="0.25">
      <c r="A36" s="110"/>
      <c r="B36" s="111"/>
      <c r="C36" s="116"/>
      <c r="D36" s="117"/>
      <c r="E36" s="118"/>
      <c r="F36" s="119"/>
      <c r="G36" s="117"/>
      <c r="H36" s="117"/>
      <c r="I36" s="118"/>
    </row>
    <row r="37" spans="1:9" ht="15" customHeight="1" x14ac:dyDescent="0.25">
      <c r="A37" s="110" t="s">
        <v>24</v>
      </c>
      <c r="B37" s="111"/>
      <c r="C37" s="112">
        <f>C35</f>
        <v>6193</v>
      </c>
      <c r="D37" s="120"/>
      <c r="E37" s="121">
        <f>(C37/B34)*100%</f>
        <v>0.71028787705012042</v>
      </c>
      <c r="F37" s="115">
        <f>F35</f>
        <v>6193</v>
      </c>
      <c r="G37" s="113"/>
      <c r="H37" s="122"/>
      <c r="I37" s="121">
        <f>(F37/B34)*100%</f>
        <v>0.71028787705012042</v>
      </c>
    </row>
    <row r="38" spans="1:9" x14ac:dyDescent="0.25">
      <c r="A38" s="110"/>
      <c r="B38" s="111"/>
      <c r="C38" s="123"/>
      <c r="D38" s="124"/>
      <c r="E38" s="125"/>
      <c r="F38" s="119"/>
      <c r="G38" s="117"/>
      <c r="H38" s="126"/>
      <c r="I38" s="125"/>
    </row>
    <row r="39" spans="1:9" x14ac:dyDescent="0.25">
      <c r="A39" s="110" t="s">
        <v>22</v>
      </c>
      <c r="B39" s="111"/>
      <c r="C39" s="127">
        <f>C37</f>
        <v>6193</v>
      </c>
      <c r="D39" s="128"/>
      <c r="E39" s="129"/>
      <c r="F39" s="130">
        <f>F37</f>
        <v>6193</v>
      </c>
      <c r="G39" s="131"/>
      <c r="H39" s="132"/>
      <c r="I39" s="129"/>
    </row>
    <row r="40" spans="1:9" ht="15.75" thickBot="1" x14ac:dyDescent="0.3">
      <c r="A40" s="133" t="s">
        <v>23</v>
      </c>
      <c r="B40" s="134"/>
      <c r="C40" s="135">
        <f>B34-C39</f>
        <v>2526</v>
      </c>
      <c r="D40" s="136"/>
      <c r="E40" s="137"/>
      <c r="F40" s="138">
        <f>B34-F39</f>
        <v>2526</v>
      </c>
      <c r="G40" s="139"/>
      <c r="H40" s="140"/>
      <c r="I40" s="137"/>
    </row>
    <row r="41" spans="1:9" x14ac:dyDescent="0.25">
      <c r="A41" s="6" t="s">
        <v>15</v>
      </c>
      <c r="B41" s="6"/>
      <c r="C41" s="6"/>
      <c r="D41" s="6"/>
      <c r="E41" s="6"/>
      <c r="F41" s="6"/>
      <c r="G41" s="70" t="s">
        <v>14</v>
      </c>
      <c r="H41" s="70"/>
      <c r="I41" s="70"/>
    </row>
    <row r="42" spans="1:9" ht="15.75" x14ac:dyDescent="0.25">
      <c r="A42" s="7" t="s">
        <v>12</v>
      </c>
      <c r="B42" s="7"/>
      <c r="C42" s="7"/>
      <c r="D42" s="7"/>
      <c r="E42" s="7"/>
      <c r="F42" s="7"/>
      <c r="G42" s="5"/>
      <c r="H42" s="1"/>
      <c r="I42" s="1"/>
    </row>
    <row r="43" spans="1:9" ht="15.75" x14ac:dyDescent="0.25">
      <c r="G43" s="4"/>
      <c r="H43" s="1"/>
      <c r="I43" s="1"/>
    </row>
    <row r="44" spans="1:9" ht="15.75" x14ac:dyDescent="0.25">
      <c r="G44" s="5"/>
      <c r="H44" s="1"/>
      <c r="I44" s="1"/>
    </row>
    <row r="45" spans="1:9" x14ac:dyDescent="0.25">
      <c r="G45" s="3"/>
      <c r="H45" s="3"/>
      <c r="I45" s="3"/>
    </row>
  </sheetData>
  <mergeCells count="30">
    <mergeCell ref="A1:I1"/>
    <mergeCell ref="A2:I2"/>
    <mergeCell ref="A4:B4"/>
    <mergeCell ref="A5:B5"/>
    <mergeCell ref="A7:A9"/>
    <mergeCell ref="B7:B9"/>
    <mergeCell ref="C7:E7"/>
    <mergeCell ref="F7:I7"/>
    <mergeCell ref="C8:C9"/>
    <mergeCell ref="D8:D9"/>
    <mergeCell ref="E8:E9"/>
    <mergeCell ref="F8:F9"/>
    <mergeCell ref="G8:G9"/>
    <mergeCell ref="H8:H9"/>
    <mergeCell ref="I8:I9"/>
    <mergeCell ref="A35:B36"/>
    <mergeCell ref="C35:E36"/>
    <mergeCell ref="F35:I36"/>
    <mergeCell ref="A37:B38"/>
    <mergeCell ref="C37:D38"/>
    <mergeCell ref="E37:E38"/>
    <mergeCell ref="F37:H38"/>
    <mergeCell ref="I37:I38"/>
    <mergeCell ref="A39:B39"/>
    <mergeCell ref="C39:D39"/>
    <mergeCell ref="G41:I41"/>
    <mergeCell ref="F39:H39"/>
    <mergeCell ref="A40:B40"/>
    <mergeCell ref="C40:D40"/>
    <mergeCell ref="F40:H40"/>
  </mergeCells>
  <pageMargins left="0.7" right="0.7" top="0.75" bottom="0.75" header="0.3" footer="0.3"/>
  <pageSetup paperSize="258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view="pageBreakPreview" topLeftCell="A18" zoomScaleNormal="100" zoomScaleSheetLayoutView="100" workbookViewId="0">
      <selection activeCell="F23" sqref="F23:I23"/>
    </sheetView>
  </sheetViews>
  <sheetFormatPr defaultRowHeight="15" x14ac:dyDescent="0.25"/>
  <cols>
    <col min="1" max="1" width="11.140625" customWidth="1"/>
    <col min="2" max="2" width="13.7109375" customWidth="1"/>
    <col min="3" max="3" width="12.5703125" customWidth="1"/>
    <col min="4" max="4" width="13" customWidth="1"/>
    <col min="5" max="5" width="12.28515625" customWidth="1"/>
    <col min="6" max="7" width="12" customWidth="1"/>
    <col min="8" max="8" width="12.42578125" customWidth="1"/>
    <col min="9" max="9" width="11.5703125" customWidth="1"/>
  </cols>
  <sheetData>
    <row r="1" spans="1:9" ht="15.75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15.75" thickBot="1" x14ac:dyDescent="0.3">
      <c r="A5" s="24" t="s">
        <v>30</v>
      </c>
      <c r="B5" s="24"/>
      <c r="C5" s="24"/>
      <c r="D5" s="24"/>
      <c r="E5" s="24"/>
      <c r="F5" s="24"/>
      <c r="G5" s="24"/>
      <c r="H5" s="24" t="s">
        <v>11</v>
      </c>
      <c r="I5" s="24" t="s">
        <v>2</v>
      </c>
    </row>
    <row r="6" spans="1:9" ht="16.5" thickTop="1" x14ac:dyDescent="0.25">
      <c r="A6" s="65" t="s">
        <v>13</v>
      </c>
      <c r="B6" s="67" t="s">
        <v>9</v>
      </c>
      <c r="C6" s="56" t="s">
        <v>7</v>
      </c>
      <c r="D6" s="57"/>
      <c r="E6" s="57"/>
      <c r="F6" s="58" t="s">
        <v>8</v>
      </c>
      <c r="G6" s="59"/>
      <c r="H6" s="59"/>
      <c r="I6" s="60"/>
    </row>
    <row r="7" spans="1:9" x14ac:dyDescent="0.25">
      <c r="A7" s="66"/>
      <c r="B7" s="64"/>
      <c r="C7" s="63" t="s">
        <v>17</v>
      </c>
      <c r="D7" s="63" t="s">
        <v>18</v>
      </c>
      <c r="E7" s="61" t="s">
        <v>0</v>
      </c>
      <c r="F7" s="78" t="s">
        <v>19</v>
      </c>
      <c r="G7" s="77" t="s">
        <v>20</v>
      </c>
      <c r="H7" s="77" t="s">
        <v>21</v>
      </c>
      <c r="I7" s="75" t="s">
        <v>0</v>
      </c>
    </row>
    <row r="8" spans="1:9" ht="15.75" thickBot="1" x14ac:dyDescent="0.3">
      <c r="A8" s="66"/>
      <c r="B8" s="64"/>
      <c r="C8" s="64"/>
      <c r="D8" s="64"/>
      <c r="E8" s="62"/>
      <c r="F8" s="79"/>
      <c r="G8" s="63"/>
      <c r="H8" s="63"/>
      <c r="I8" s="76"/>
    </row>
    <row r="9" spans="1:9" ht="15.75" x14ac:dyDescent="0.25">
      <c r="A9" s="8">
        <v>1</v>
      </c>
      <c r="B9" s="9">
        <v>430</v>
      </c>
      <c r="C9" s="9">
        <v>151</v>
      </c>
      <c r="D9" s="9">
        <v>158</v>
      </c>
      <c r="E9" s="10">
        <v>27</v>
      </c>
      <c r="F9" s="11">
        <v>115</v>
      </c>
      <c r="G9" s="9">
        <v>69</v>
      </c>
      <c r="H9" s="9">
        <v>135</v>
      </c>
      <c r="I9" s="12">
        <v>17</v>
      </c>
    </row>
    <row r="10" spans="1:9" ht="15.75" x14ac:dyDescent="0.25">
      <c r="A10" s="13">
        <v>2</v>
      </c>
      <c r="B10" s="14">
        <v>394</v>
      </c>
      <c r="C10" s="14">
        <v>177</v>
      </c>
      <c r="D10" s="14">
        <v>117</v>
      </c>
      <c r="E10" s="15">
        <v>25</v>
      </c>
      <c r="F10" s="16">
        <v>68</v>
      </c>
      <c r="G10" s="17">
        <v>86</v>
      </c>
      <c r="H10" s="17">
        <v>152</v>
      </c>
      <c r="I10" s="18">
        <v>13</v>
      </c>
    </row>
    <row r="11" spans="1:9" ht="15.75" x14ac:dyDescent="0.25">
      <c r="A11" s="13">
        <v>3</v>
      </c>
      <c r="B11" s="14">
        <v>435</v>
      </c>
      <c r="C11" s="14">
        <v>219</v>
      </c>
      <c r="D11" s="14">
        <v>98</v>
      </c>
      <c r="E11" s="15">
        <v>11</v>
      </c>
      <c r="F11" s="16">
        <v>50</v>
      </c>
      <c r="G11" s="17">
        <v>80</v>
      </c>
      <c r="H11" s="17">
        <v>193</v>
      </c>
      <c r="I11" s="18">
        <v>5</v>
      </c>
    </row>
    <row r="12" spans="1:9" ht="15.75" x14ac:dyDescent="0.25">
      <c r="A12" s="19">
        <v>4</v>
      </c>
      <c r="B12" s="14">
        <v>191</v>
      </c>
      <c r="C12" s="14">
        <v>92</v>
      </c>
      <c r="D12" s="14">
        <v>50</v>
      </c>
      <c r="E12" s="15">
        <v>12</v>
      </c>
      <c r="F12" s="16">
        <v>23</v>
      </c>
      <c r="G12" s="17">
        <v>22</v>
      </c>
      <c r="H12" s="17">
        <v>96</v>
      </c>
      <c r="I12" s="18">
        <v>13</v>
      </c>
    </row>
    <row r="13" spans="1:9" ht="15.75" x14ac:dyDescent="0.25">
      <c r="A13" s="19">
        <v>5</v>
      </c>
      <c r="B13" s="14">
        <v>549</v>
      </c>
      <c r="C13" s="14">
        <v>182</v>
      </c>
      <c r="D13" s="14">
        <v>135</v>
      </c>
      <c r="E13" s="15">
        <v>30</v>
      </c>
      <c r="F13" s="16">
        <v>104</v>
      </c>
      <c r="G13" s="17">
        <v>52</v>
      </c>
      <c r="H13" s="17">
        <v>176</v>
      </c>
      <c r="I13" s="18">
        <v>15</v>
      </c>
    </row>
    <row r="14" spans="1:9" ht="15.75" x14ac:dyDescent="0.25">
      <c r="A14" s="13">
        <v>6</v>
      </c>
      <c r="B14" s="14">
        <v>385</v>
      </c>
      <c r="C14" s="14">
        <v>134</v>
      </c>
      <c r="D14" s="14">
        <v>114</v>
      </c>
      <c r="E14" s="15">
        <v>20</v>
      </c>
      <c r="F14" s="16">
        <v>52</v>
      </c>
      <c r="G14" s="17">
        <v>186</v>
      </c>
      <c r="H14" s="17">
        <v>14</v>
      </c>
      <c r="I14" s="18">
        <v>16</v>
      </c>
    </row>
    <row r="15" spans="1:9" ht="15.75" x14ac:dyDescent="0.25">
      <c r="A15" s="13">
        <v>7</v>
      </c>
      <c r="B15" s="14">
        <v>210</v>
      </c>
      <c r="C15" s="14">
        <v>52</v>
      </c>
      <c r="D15" s="14">
        <v>82</v>
      </c>
      <c r="E15" s="15">
        <v>15</v>
      </c>
      <c r="F15" s="16">
        <v>49</v>
      </c>
      <c r="G15" s="17">
        <v>10</v>
      </c>
      <c r="H15" s="17">
        <v>83</v>
      </c>
      <c r="I15" s="18">
        <v>7</v>
      </c>
    </row>
    <row r="16" spans="1:9" ht="15.75" x14ac:dyDescent="0.25">
      <c r="A16" s="19">
        <v>8</v>
      </c>
      <c r="B16" s="14">
        <v>527</v>
      </c>
      <c r="C16" s="14">
        <v>208</v>
      </c>
      <c r="D16" s="14">
        <v>146</v>
      </c>
      <c r="E16" s="15">
        <v>18</v>
      </c>
      <c r="F16" s="16">
        <v>57</v>
      </c>
      <c r="G16" s="17">
        <v>39</v>
      </c>
      <c r="H16" s="17">
        <v>254</v>
      </c>
      <c r="I16" s="18">
        <v>22</v>
      </c>
    </row>
    <row r="17" spans="1:9" ht="15.75" x14ac:dyDescent="0.25">
      <c r="A17" s="19">
        <v>9</v>
      </c>
      <c r="B17" s="14">
        <v>413</v>
      </c>
      <c r="C17" s="14">
        <v>190</v>
      </c>
      <c r="D17" s="14">
        <v>102</v>
      </c>
      <c r="E17" s="15">
        <v>33</v>
      </c>
      <c r="F17" s="16">
        <v>84</v>
      </c>
      <c r="G17" s="17">
        <v>46</v>
      </c>
      <c r="H17" s="17">
        <v>178</v>
      </c>
      <c r="I17" s="18">
        <v>17</v>
      </c>
    </row>
    <row r="18" spans="1:9" ht="15.75" x14ac:dyDescent="0.25">
      <c r="A18" s="13">
        <v>10</v>
      </c>
      <c r="B18" s="14">
        <v>483</v>
      </c>
      <c r="C18" s="14">
        <v>219</v>
      </c>
      <c r="D18" s="14">
        <v>121</v>
      </c>
      <c r="E18" s="15">
        <v>22</v>
      </c>
      <c r="F18" s="16">
        <v>134</v>
      </c>
      <c r="G18" s="17">
        <v>78</v>
      </c>
      <c r="H18" s="17">
        <v>128</v>
      </c>
      <c r="I18" s="18">
        <v>22</v>
      </c>
    </row>
    <row r="19" spans="1:9" ht="15.75" x14ac:dyDescent="0.25">
      <c r="A19" s="13">
        <v>11</v>
      </c>
      <c r="B19" s="14">
        <v>465</v>
      </c>
      <c r="C19" s="14">
        <v>190</v>
      </c>
      <c r="D19" s="14">
        <v>127</v>
      </c>
      <c r="E19" s="15">
        <v>18</v>
      </c>
      <c r="F19" s="16">
        <v>102</v>
      </c>
      <c r="G19" s="17">
        <v>108</v>
      </c>
      <c r="H19" s="17">
        <v>120</v>
      </c>
      <c r="I19" s="18">
        <v>5</v>
      </c>
    </row>
    <row r="20" spans="1:9" ht="15.75" x14ac:dyDescent="0.25">
      <c r="A20" s="19">
        <v>12</v>
      </c>
      <c r="B20" s="14">
        <v>435</v>
      </c>
      <c r="C20" s="14">
        <v>186</v>
      </c>
      <c r="D20" s="14">
        <v>123</v>
      </c>
      <c r="E20" s="15">
        <v>18</v>
      </c>
      <c r="F20" s="16">
        <v>94</v>
      </c>
      <c r="G20" s="17">
        <v>67</v>
      </c>
      <c r="H20" s="17">
        <v>149</v>
      </c>
      <c r="I20" s="18">
        <v>17</v>
      </c>
    </row>
    <row r="21" spans="1:9" ht="15.75" x14ac:dyDescent="0.25">
      <c r="A21" s="19">
        <v>13</v>
      </c>
      <c r="B21" s="14">
        <v>350</v>
      </c>
      <c r="C21" s="14">
        <v>112</v>
      </c>
      <c r="D21" s="14">
        <v>145</v>
      </c>
      <c r="E21" s="15">
        <v>24</v>
      </c>
      <c r="F21" s="16">
        <v>54</v>
      </c>
      <c r="G21" s="17">
        <v>101</v>
      </c>
      <c r="H21" s="17">
        <v>103</v>
      </c>
      <c r="I21" s="18">
        <v>21</v>
      </c>
    </row>
    <row r="22" spans="1:9" x14ac:dyDescent="0.25">
      <c r="A22" s="21" t="s">
        <v>6</v>
      </c>
      <c r="B22" s="22">
        <f>SUM(B9:B21)</f>
        <v>5267</v>
      </c>
      <c r="C22" s="22">
        <f>SUM(C9:C21)</f>
        <v>2112</v>
      </c>
      <c r="D22" s="22">
        <f>SUM(D9:D21)</f>
        <v>1518</v>
      </c>
      <c r="E22" s="28">
        <f>SUM(E9:E21)</f>
        <v>273</v>
      </c>
      <c r="F22" s="29">
        <f>SUM(F9:F21)</f>
        <v>986</v>
      </c>
      <c r="G22" s="22">
        <f>SUM(G9:G21)</f>
        <v>944</v>
      </c>
      <c r="H22" s="22">
        <f>SUM(H9:H21)</f>
        <v>1781</v>
      </c>
      <c r="I22" s="30">
        <f>SUM(I9:I21)</f>
        <v>190</v>
      </c>
    </row>
    <row r="23" spans="1:9" x14ac:dyDescent="0.25">
      <c r="A23" s="46" t="s">
        <v>1</v>
      </c>
      <c r="B23" s="47"/>
      <c r="C23" s="51">
        <f>SUM(C22:E22)</f>
        <v>3903</v>
      </c>
      <c r="D23" s="49"/>
      <c r="E23" s="52"/>
      <c r="F23" s="48">
        <f>SUM(F22:I22)</f>
        <v>3901</v>
      </c>
      <c r="G23" s="49"/>
      <c r="H23" s="49"/>
      <c r="I23" s="50"/>
    </row>
    <row r="24" spans="1:9" x14ac:dyDescent="0.25">
      <c r="A24" s="53" t="s">
        <v>24</v>
      </c>
      <c r="B24" s="54"/>
      <c r="C24" s="68" t="s">
        <v>4</v>
      </c>
      <c r="D24" s="69"/>
      <c r="E24" s="32" t="s">
        <v>16</v>
      </c>
      <c r="F24" s="73" t="s">
        <v>4</v>
      </c>
      <c r="G24" s="74"/>
      <c r="H24" s="71" t="s">
        <v>16</v>
      </c>
      <c r="I24" s="72"/>
    </row>
    <row r="25" spans="1:9" x14ac:dyDescent="0.25">
      <c r="A25" s="37" t="s">
        <v>22</v>
      </c>
      <c r="B25" s="38"/>
      <c r="C25" s="43">
        <f>C23</f>
        <v>3903</v>
      </c>
      <c r="D25" s="42"/>
      <c r="E25" s="26">
        <f>(C23/B22)*100</f>
        <v>74.102904879438015</v>
      </c>
      <c r="F25" s="41">
        <f>F23</f>
        <v>3901</v>
      </c>
      <c r="G25" s="42"/>
      <c r="H25" s="39">
        <f>(F23/B22)*100</f>
        <v>74.064932599202578</v>
      </c>
      <c r="I25" s="40"/>
    </row>
    <row r="26" spans="1:9" ht="15.75" thickBot="1" x14ac:dyDescent="0.3">
      <c r="A26" s="35" t="s">
        <v>23</v>
      </c>
      <c r="B26" s="36"/>
      <c r="C26" s="44">
        <f>B22-C23</f>
        <v>1364</v>
      </c>
      <c r="D26" s="45"/>
      <c r="E26" s="27">
        <f>(C26/B22)*100</f>
        <v>25.897095120561993</v>
      </c>
      <c r="F26" s="82">
        <f>B22-F23</f>
        <v>1366</v>
      </c>
      <c r="G26" s="83"/>
      <c r="H26" s="80">
        <f>(F26/B22)*100</f>
        <v>25.935067400797418</v>
      </c>
      <c r="I26" s="81"/>
    </row>
    <row r="27" spans="1:9" ht="16.5" thickTop="1" x14ac:dyDescent="0.25">
      <c r="A27" s="6" t="s">
        <v>5</v>
      </c>
      <c r="B27" s="6"/>
      <c r="C27" s="6"/>
      <c r="D27" s="6"/>
      <c r="E27" s="6"/>
      <c r="F27" s="6"/>
      <c r="G27" s="1"/>
      <c r="H27" s="2"/>
      <c r="I27" s="2"/>
    </row>
    <row r="28" spans="1:9" x14ac:dyDescent="0.25">
      <c r="A28" s="6" t="s">
        <v>15</v>
      </c>
      <c r="B28" s="6"/>
      <c r="C28" s="6"/>
      <c r="D28" s="6"/>
      <c r="E28" s="6"/>
      <c r="F28" s="6"/>
      <c r="G28" s="70" t="s">
        <v>14</v>
      </c>
      <c r="H28" s="70"/>
      <c r="I28" s="70"/>
    </row>
    <row r="29" spans="1:9" ht="15.75" x14ac:dyDescent="0.25">
      <c r="A29" s="7" t="s">
        <v>12</v>
      </c>
      <c r="B29" s="7"/>
      <c r="C29" s="7"/>
      <c r="D29" s="7"/>
      <c r="E29" s="7"/>
      <c r="F29" s="7"/>
      <c r="G29" s="5"/>
      <c r="H29" s="1"/>
      <c r="I29" s="1"/>
    </row>
    <row r="30" spans="1:9" ht="15.75" x14ac:dyDescent="0.25">
      <c r="G30" s="4"/>
      <c r="H30" s="1"/>
      <c r="I30" s="1"/>
    </row>
    <row r="31" spans="1:9" ht="15.75" x14ac:dyDescent="0.25">
      <c r="G31" s="5"/>
      <c r="H31" s="1"/>
      <c r="I31" s="1"/>
    </row>
    <row r="32" spans="1:9" x14ac:dyDescent="0.25">
      <c r="G32" s="3"/>
      <c r="H32" s="3"/>
      <c r="I32" s="3"/>
    </row>
  </sheetData>
  <mergeCells count="29">
    <mergeCell ref="A1:I1"/>
    <mergeCell ref="A2:I2"/>
    <mergeCell ref="A6:A8"/>
    <mergeCell ref="B6:B8"/>
    <mergeCell ref="C6:E6"/>
    <mergeCell ref="F6:I6"/>
    <mergeCell ref="C7:C8"/>
    <mergeCell ref="D7:D8"/>
    <mergeCell ref="E7:E8"/>
    <mergeCell ref="F7:F8"/>
    <mergeCell ref="G7:G8"/>
    <mergeCell ref="H7:H8"/>
    <mergeCell ref="I7:I8"/>
    <mergeCell ref="A23:B23"/>
    <mergeCell ref="C23:E23"/>
    <mergeCell ref="F23:I23"/>
    <mergeCell ref="A24:B24"/>
    <mergeCell ref="C24:D24"/>
    <mergeCell ref="F24:G24"/>
    <mergeCell ref="H24:I24"/>
    <mergeCell ref="A25:B25"/>
    <mergeCell ref="C25:D25"/>
    <mergeCell ref="F25:G25"/>
    <mergeCell ref="H25:I25"/>
    <mergeCell ref="A26:B26"/>
    <mergeCell ref="C26:D26"/>
    <mergeCell ref="F26:G26"/>
    <mergeCell ref="H26:I26"/>
    <mergeCell ref="G28:I28"/>
  </mergeCells>
  <pageMargins left="0.7" right="0.7" top="0.75" bottom="0.75" header="0.3" footer="0.3"/>
  <pageSetup paperSize="258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topLeftCell="A10" zoomScaleNormal="100" zoomScaleSheetLayoutView="100" workbookViewId="0">
      <selection activeCell="F31" sqref="F31"/>
    </sheetView>
  </sheetViews>
  <sheetFormatPr defaultRowHeight="15" x14ac:dyDescent="0.25"/>
  <cols>
    <col min="1" max="1" width="10.28515625" customWidth="1"/>
    <col min="2" max="2" width="13.7109375" customWidth="1"/>
    <col min="3" max="4" width="13.140625" customWidth="1"/>
    <col min="5" max="5" width="11.5703125" customWidth="1"/>
    <col min="6" max="6" width="12.28515625" customWidth="1"/>
    <col min="7" max="7" width="12.7109375" customWidth="1"/>
    <col min="8" max="8" width="11.5703125" customWidth="1"/>
    <col min="9" max="9" width="13.42578125" customWidth="1"/>
  </cols>
  <sheetData>
    <row r="1" spans="1:9" ht="15.75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15.75" thickBot="1" x14ac:dyDescent="0.3">
      <c r="A5" s="24" t="s">
        <v>29</v>
      </c>
      <c r="B5" s="24"/>
      <c r="C5" s="24"/>
      <c r="D5" s="24"/>
      <c r="E5" s="24"/>
      <c r="F5" s="24"/>
      <c r="G5" s="24"/>
      <c r="H5" s="24" t="s">
        <v>11</v>
      </c>
      <c r="I5" s="24" t="s">
        <v>2</v>
      </c>
    </row>
    <row r="6" spans="1:9" ht="16.5" thickTop="1" x14ac:dyDescent="0.25">
      <c r="A6" s="65" t="s">
        <v>13</v>
      </c>
      <c r="B6" s="67" t="s">
        <v>9</v>
      </c>
      <c r="C6" s="56" t="s">
        <v>7</v>
      </c>
      <c r="D6" s="57"/>
      <c r="E6" s="57"/>
      <c r="F6" s="58" t="s">
        <v>8</v>
      </c>
      <c r="G6" s="59"/>
      <c r="H6" s="59"/>
      <c r="I6" s="60"/>
    </row>
    <row r="7" spans="1:9" x14ac:dyDescent="0.25">
      <c r="A7" s="66"/>
      <c r="B7" s="64"/>
      <c r="C7" s="63" t="s">
        <v>17</v>
      </c>
      <c r="D7" s="63" t="s">
        <v>18</v>
      </c>
      <c r="E7" s="61" t="s">
        <v>0</v>
      </c>
      <c r="F7" s="78" t="s">
        <v>19</v>
      </c>
      <c r="G7" s="77" t="s">
        <v>20</v>
      </c>
      <c r="H7" s="77" t="s">
        <v>21</v>
      </c>
      <c r="I7" s="75" t="s">
        <v>0</v>
      </c>
    </row>
    <row r="8" spans="1:9" ht="15.75" thickBot="1" x14ac:dyDescent="0.3">
      <c r="A8" s="66"/>
      <c r="B8" s="64"/>
      <c r="C8" s="64"/>
      <c r="D8" s="64"/>
      <c r="E8" s="62"/>
      <c r="F8" s="79"/>
      <c r="G8" s="63"/>
      <c r="H8" s="63"/>
      <c r="I8" s="76"/>
    </row>
    <row r="9" spans="1:9" ht="15.75" x14ac:dyDescent="0.25">
      <c r="A9" s="8">
        <v>1</v>
      </c>
      <c r="B9" s="9">
        <v>251</v>
      </c>
      <c r="C9" s="9">
        <v>129</v>
      </c>
      <c r="D9" s="9">
        <v>58</v>
      </c>
      <c r="E9" s="10">
        <v>4</v>
      </c>
      <c r="F9" s="11">
        <v>34</v>
      </c>
      <c r="G9" s="9">
        <v>67</v>
      </c>
      <c r="H9" s="9">
        <v>86</v>
      </c>
      <c r="I9" s="12">
        <v>4</v>
      </c>
    </row>
    <row r="10" spans="1:9" ht="15.75" x14ac:dyDescent="0.25">
      <c r="A10" s="13">
        <v>2</v>
      </c>
      <c r="B10" s="14">
        <v>321</v>
      </c>
      <c r="C10" s="14">
        <v>152</v>
      </c>
      <c r="D10" s="14">
        <v>80</v>
      </c>
      <c r="E10" s="15">
        <v>13</v>
      </c>
      <c r="F10" s="16">
        <v>130</v>
      </c>
      <c r="G10" s="17">
        <v>47</v>
      </c>
      <c r="H10" s="17">
        <v>58</v>
      </c>
      <c r="I10" s="18">
        <v>10</v>
      </c>
    </row>
    <row r="11" spans="1:9" ht="15.75" x14ac:dyDescent="0.25">
      <c r="A11" s="13">
        <v>3</v>
      </c>
      <c r="B11" s="14">
        <v>419</v>
      </c>
      <c r="C11" s="14">
        <v>182</v>
      </c>
      <c r="D11" s="14">
        <v>129</v>
      </c>
      <c r="E11" s="15">
        <v>11</v>
      </c>
      <c r="F11" s="16">
        <v>65</v>
      </c>
      <c r="G11" s="17">
        <v>136</v>
      </c>
      <c r="H11" s="17">
        <v>108</v>
      </c>
      <c r="I11" s="18">
        <v>13</v>
      </c>
    </row>
    <row r="12" spans="1:9" ht="15.75" x14ac:dyDescent="0.25">
      <c r="A12" s="19">
        <v>4</v>
      </c>
      <c r="B12" s="14">
        <v>381</v>
      </c>
      <c r="C12" s="14">
        <v>177</v>
      </c>
      <c r="D12" s="14">
        <v>90</v>
      </c>
      <c r="E12" s="15">
        <v>10</v>
      </c>
      <c r="F12" s="16">
        <v>65</v>
      </c>
      <c r="G12" s="17">
        <v>101</v>
      </c>
      <c r="H12" s="17">
        <v>102</v>
      </c>
      <c r="I12" s="18">
        <v>9</v>
      </c>
    </row>
    <row r="13" spans="1:9" ht="15.75" x14ac:dyDescent="0.25">
      <c r="A13" s="19">
        <v>5</v>
      </c>
      <c r="B13" s="14">
        <v>522</v>
      </c>
      <c r="C13" s="14">
        <v>185</v>
      </c>
      <c r="D13" s="14">
        <v>199</v>
      </c>
      <c r="E13" s="15">
        <v>15</v>
      </c>
      <c r="F13" s="16">
        <v>59</v>
      </c>
      <c r="G13" s="17">
        <v>197</v>
      </c>
      <c r="H13" s="17">
        <v>129</v>
      </c>
      <c r="I13" s="18">
        <v>14</v>
      </c>
    </row>
    <row r="14" spans="1:9" ht="15.75" x14ac:dyDescent="0.25">
      <c r="A14" s="13">
        <v>6</v>
      </c>
      <c r="B14" s="14">
        <v>281</v>
      </c>
      <c r="C14" s="14">
        <v>133</v>
      </c>
      <c r="D14" s="14">
        <v>70</v>
      </c>
      <c r="E14" s="15">
        <v>25</v>
      </c>
      <c r="F14" s="16">
        <v>61</v>
      </c>
      <c r="G14" s="17">
        <v>37</v>
      </c>
      <c r="H14" s="17">
        <v>117</v>
      </c>
      <c r="I14" s="18">
        <v>13</v>
      </c>
    </row>
    <row r="15" spans="1:9" ht="15.75" x14ac:dyDescent="0.25">
      <c r="A15" s="13">
        <v>7</v>
      </c>
      <c r="B15" s="14">
        <v>346</v>
      </c>
      <c r="C15" s="14">
        <v>128</v>
      </c>
      <c r="D15" s="14">
        <v>100</v>
      </c>
      <c r="E15" s="15">
        <v>17</v>
      </c>
      <c r="F15" s="16">
        <v>40</v>
      </c>
      <c r="G15" s="17">
        <v>71</v>
      </c>
      <c r="H15" s="17">
        <v>122</v>
      </c>
      <c r="I15" s="18">
        <v>12</v>
      </c>
    </row>
    <row r="16" spans="1:9" ht="15.75" x14ac:dyDescent="0.25">
      <c r="A16" s="19">
        <v>8</v>
      </c>
      <c r="B16" s="14">
        <v>396</v>
      </c>
      <c r="C16" s="14">
        <v>162</v>
      </c>
      <c r="D16" s="14">
        <v>118</v>
      </c>
      <c r="E16" s="15">
        <v>9</v>
      </c>
      <c r="F16" s="16">
        <v>55</v>
      </c>
      <c r="G16" s="17">
        <v>120</v>
      </c>
      <c r="H16" s="17">
        <v>102</v>
      </c>
      <c r="I16" s="18">
        <v>12</v>
      </c>
    </row>
    <row r="17" spans="1:9" ht="15.75" x14ac:dyDescent="0.25">
      <c r="A17" s="19">
        <v>9</v>
      </c>
      <c r="B17" s="14">
        <v>294</v>
      </c>
      <c r="C17" s="14">
        <v>108</v>
      </c>
      <c r="D17" s="14">
        <v>118</v>
      </c>
      <c r="E17" s="15">
        <v>5</v>
      </c>
      <c r="F17" s="16">
        <v>60</v>
      </c>
      <c r="G17" s="17">
        <v>57</v>
      </c>
      <c r="H17" s="17">
        <v>104</v>
      </c>
      <c r="I17" s="18">
        <v>8</v>
      </c>
    </row>
    <row r="18" spans="1:9" ht="15.75" x14ac:dyDescent="0.25">
      <c r="A18" s="13">
        <v>10</v>
      </c>
      <c r="B18" s="14">
        <v>392</v>
      </c>
      <c r="C18" s="14">
        <v>141</v>
      </c>
      <c r="D18" s="14">
        <v>154</v>
      </c>
      <c r="E18" s="15">
        <v>13</v>
      </c>
      <c r="F18" s="16">
        <v>67</v>
      </c>
      <c r="G18" s="17">
        <v>59</v>
      </c>
      <c r="H18" s="17">
        <v>173</v>
      </c>
      <c r="I18" s="18">
        <v>9</v>
      </c>
    </row>
    <row r="19" spans="1:9" ht="15.75" x14ac:dyDescent="0.25">
      <c r="A19" s="13">
        <v>11</v>
      </c>
      <c r="B19" s="14">
        <v>237</v>
      </c>
      <c r="C19" s="14">
        <v>86</v>
      </c>
      <c r="D19" s="14">
        <v>65</v>
      </c>
      <c r="E19" s="15">
        <v>12</v>
      </c>
      <c r="F19" s="16">
        <v>38</v>
      </c>
      <c r="G19" s="17">
        <v>27</v>
      </c>
      <c r="H19" s="17">
        <v>86</v>
      </c>
      <c r="I19" s="18">
        <v>12</v>
      </c>
    </row>
    <row r="20" spans="1:9" ht="15.75" x14ac:dyDescent="0.25">
      <c r="A20" s="19">
        <v>12</v>
      </c>
      <c r="B20" s="14">
        <v>319</v>
      </c>
      <c r="C20" s="14">
        <v>89</v>
      </c>
      <c r="D20" s="14">
        <v>105</v>
      </c>
      <c r="E20" s="15">
        <v>14</v>
      </c>
      <c r="F20" s="16">
        <v>74</v>
      </c>
      <c r="G20" s="17">
        <v>53</v>
      </c>
      <c r="H20" s="17">
        <v>68</v>
      </c>
      <c r="I20" s="18">
        <v>13</v>
      </c>
    </row>
    <row r="21" spans="1:9" ht="15.75" x14ac:dyDescent="0.25">
      <c r="A21" s="19">
        <v>13</v>
      </c>
      <c r="B21" s="14">
        <v>289</v>
      </c>
      <c r="C21" s="14">
        <v>103</v>
      </c>
      <c r="D21" s="14">
        <v>69</v>
      </c>
      <c r="E21" s="15">
        <v>20</v>
      </c>
      <c r="F21" s="16">
        <v>30</v>
      </c>
      <c r="G21" s="17">
        <v>47</v>
      </c>
      <c r="H21" s="17">
        <v>108</v>
      </c>
      <c r="I21" s="18">
        <v>7</v>
      </c>
    </row>
    <row r="22" spans="1:9" ht="15.75" x14ac:dyDescent="0.25">
      <c r="A22" s="13">
        <v>14</v>
      </c>
      <c r="B22" s="14">
        <v>321</v>
      </c>
      <c r="C22" s="14">
        <v>91</v>
      </c>
      <c r="D22" s="14">
        <v>89</v>
      </c>
      <c r="E22" s="15">
        <v>18</v>
      </c>
      <c r="F22" s="16">
        <v>77</v>
      </c>
      <c r="G22" s="17">
        <v>26</v>
      </c>
      <c r="H22" s="17">
        <v>87</v>
      </c>
      <c r="I22" s="18">
        <v>8</v>
      </c>
    </row>
    <row r="23" spans="1:9" x14ac:dyDescent="0.25">
      <c r="A23" s="21" t="s">
        <v>6</v>
      </c>
      <c r="B23" s="22">
        <f>SUM(B9:B22)</f>
        <v>4769</v>
      </c>
      <c r="C23" s="22">
        <f>SUM(C9:C22)</f>
        <v>1866</v>
      </c>
      <c r="D23" s="22">
        <f>SUM(D9:D22)</f>
        <v>1444</v>
      </c>
      <c r="E23" s="28">
        <f>SUM(E9:E22)</f>
        <v>186</v>
      </c>
      <c r="F23" s="29">
        <f>SUM(F9:F22)</f>
        <v>855</v>
      </c>
      <c r="G23" s="22">
        <f>SUM(G9:G22)</f>
        <v>1045</v>
      </c>
      <c r="H23" s="22">
        <f>SUM(H9:H22)</f>
        <v>1450</v>
      </c>
      <c r="I23" s="30">
        <f>SUM(I9:I22)</f>
        <v>144</v>
      </c>
    </row>
    <row r="24" spans="1:9" x14ac:dyDescent="0.25">
      <c r="A24" s="46" t="s">
        <v>1</v>
      </c>
      <c r="B24" s="47"/>
      <c r="C24" s="51">
        <f>SUM(C23:E23)</f>
        <v>3496</v>
      </c>
      <c r="D24" s="49"/>
      <c r="E24" s="52"/>
      <c r="F24" s="48">
        <f>SUM(F23:I23)</f>
        <v>3494</v>
      </c>
      <c r="G24" s="49"/>
      <c r="H24" s="49"/>
      <c r="I24" s="50"/>
    </row>
    <row r="25" spans="1:9" x14ac:dyDescent="0.25">
      <c r="A25" s="53" t="s">
        <v>24</v>
      </c>
      <c r="B25" s="54"/>
      <c r="C25" s="68" t="s">
        <v>4</v>
      </c>
      <c r="D25" s="69"/>
      <c r="E25" s="32" t="s">
        <v>16</v>
      </c>
      <c r="F25" s="73" t="s">
        <v>4</v>
      </c>
      <c r="G25" s="74"/>
      <c r="H25" s="71" t="s">
        <v>16</v>
      </c>
      <c r="I25" s="72"/>
    </row>
    <row r="26" spans="1:9" x14ac:dyDescent="0.25">
      <c r="A26" s="37" t="s">
        <v>22</v>
      </c>
      <c r="B26" s="38"/>
      <c r="C26" s="43">
        <f>C24</f>
        <v>3496</v>
      </c>
      <c r="D26" s="42"/>
      <c r="E26" s="26">
        <f>(C24/B23)*100</f>
        <v>73.30677290836654</v>
      </c>
      <c r="F26" s="41">
        <f>F24</f>
        <v>3494</v>
      </c>
      <c r="G26" s="42"/>
      <c r="H26" s="39">
        <f>(F24/B23)*100</f>
        <v>73.264835395261059</v>
      </c>
      <c r="I26" s="40"/>
    </row>
    <row r="27" spans="1:9" ht="15.75" thickBot="1" x14ac:dyDescent="0.3">
      <c r="A27" s="35" t="s">
        <v>23</v>
      </c>
      <c r="B27" s="36"/>
      <c r="C27" s="44">
        <f>B23-C24</f>
        <v>1273</v>
      </c>
      <c r="D27" s="45"/>
      <c r="E27" s="27">
        <f>(C27/B23)*100</f>
        <v>26.693227091633464</v>
      </c>
      <c r="F27" s="82">
        <f>B23-F24</f>
        <v>1275</v>
      </c>
      <c r="G27" s="83"/>
      <c r="H27" s="80">
        <f>(F27/B23)*100</f>
        <v>26.735164604738937</v>
      </c>
      <c r="I27" s="81"/>
    </row>
    <row r="28" spans="1:9" ht="16.5" thickTop="1" x14ac:dyDescent="0.25">
      <c r="A28" s="6" t="s">
        <v>5</v>
      </c>
      <c r="B28" s="6"/>
      <c r="C28" s="6"/>
      <c r="D28" s="6"/>
      <c r="E28" s="6"/>
      <c r="F28" s="6"/>
      <c r="G28" s="1"/>
      <c r="H28" s="2"/>
      <c r="I28" s="2"/>
    </row>
    <row r="29" spans="1:9" x14ac:dyDescent="0.25">
      <c r="A29" s="6" t="s">
        <v>15</v>
      </c>
      <c r="B29" s="6"/>
      <c r="C29" s="6"/>
      <c r="D29" s="6"/>
      <c r="E29" s="6"/>
      <c r="F29" s="6"/>
      <c r="G29" s="70" t="s">
        <v>14</v>
      </c>
      <c r="H29" s="70"/>
      <c r="I29" s="70"/>
    </row>
    <row r="30" spans="1:9" ht="15.75" x14ac:dyDescent="0.25">
      <c r="A30" s="7" t="s">
        <v>12</v>
      </c>
      <c r="B30" s="7"/>
      <c r="C30" s="7"/>
      <c r="D30" s="7"/>
      <c r="E30" s="7"/>
      <c r="F30" s="7"/>
      <c r="G30" s="5"/>
      <c r="H30" s="1"/>
      <c r="I30" s="1"/>
    </row>
    <row r="31" spans="1:9" ht="15.75" x14ac:dyDescent="0.25">
      <c r="G31" s="4"/>
      <c r="H31" s="1"/>
      <c r="I31" s="1"/>
    </row>
    <row r="32" spans="1:9" ht="15.75" x14ac:dyDescent="0.25">
      <c r="G32" s="5"/>
      <c r="H32" s="1"/>
      <c r="I32" s="1"/>
    </row>
    <row r="33" spans="7:9" x14ac:dyDescent="0.25">
      <c r="G33" s="3"/>
      <c r="H33" s="3"/>
      <c r="I33" s="3"/>
    </row>
  </sheetData>
  <mergeCells count="29">
    <mergeCell ref="A1:I1"/>
    <mergeCell ref="A2:I2"/>
    <mergeCell ref="A6:A8"/>
    <mergeCell ref="B6:B8"/>
    <mergeCell ref="C6:E6"/>
    <mergeCell ref="F6:I6"/>
    <mergeCell ref="C7:C8"/>
    <mergeCell ref="D7:D8"/>
    <mergeCell ref="E7:E8"/>
    <mergeCell ref="F7:F8"/>
    <mergeCell ref="G7:G8"/>
    <mergeCell ref="H7:H8"/>
    <mergeCell ref="I7:I8"/>
    <mergeCell ref="A24:B24"/>
    <mergeCell ref="C24:E24"/>
    <mergeCell ref="F24:I24"/>
    <mergeCell ref="A25:B25"/>
    <mergeCell ref="C25:D25"/>
    <mergeCell ref="F25:G25"/>
    <mergeCell ref="H25:I25"/>
    <mergeCell ref="A26:B26"/>
    <mergeCell ref="C26:D26"/>
    <mergeCell ref="F26:G26"/>
    <mergeCell ref="H26:I26"/>
    <mergeCell ref="A27:B27"/>
    <mergeCell ref="C27:D27"/>
    <mergeCell ref="F27:G27"/>
    <mergeCell ref="H27:I27"/>
    <mergeCell ref="G29:I29"/>
  </mergeCells>
  <pageMargins left="0.7" right="0.7" top="0.75" bottom="0.75" header="0.3" footer="0.3"/>
  <pageSetup paperSize="258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view="pageBreakPreview" zoomScale="60" zoomScaleNormal="100" workbookViewId="0">
      <selection activeCell="A21" sqref="A21:I34"/>
    </sheetView>
  </sheetViews>
  <sheetFormatPr defaultRowHeight="15" x14ac:dyDescent="0.25"/>
  <cols>
    <col min="1" max="1" width="11" customWidth="1"/>
    <col min="2" max="3" width="12.42578125" customWidth="1"/>
    <col min="4" max="4" width="13.140625" customWidth="1"/>
    <col min="5" max="7" width="12.7109375" customWidth="1"/>
    <col min="8" max="8" width="12" customWidth="1"/>
    <col min="9" max="9" width="12.42578125" customWidth="1"/>
  </cols>
  <sheetData>
    <row r="1" spans="1:9" ht="15.75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15.75" thickBot="1" x14ac:dyDescent="0.3">
      <c r="A5" s="24" t="s">
        <v>28</v>
      </c>
      <c r="B5" s="24"/>
      <c r="C5" s="24"/>
      <c r="D5" s="24"/>
      <c r="E5" s="24"/>
      <c r="F5" s="24"/>
      <c r="G5" s="24"/>
      <c r="H5" s="24" t="s">
        <v>11</v>
      </c>
      <c r="I5" s="24" t="s">
        <v>2</v>
      </c>
    </row>
    <row r="6" spans="1:9" ht="16.5" thickTop="1" x14ac:dyDescent="0.25">
      <c r="A6" s="65" t="s">
        <v>13</v>
      </c>
      <c r="B6" s="67" t="s">
        <v>9</v>
      </c>
      <c r="C6" s="56" t="s">
        <v>7</v>
      </c>
      <c r="D6" s="57"/>
      <c r="E6" s="57"/>
      <c r="F6" s="58" t="s">
        <v>8</v>
      </c>
      <c r="G6" s="59"/>
      <c r="H6" s="59"/>
      <c r="I6" s="60"/>
    </row>
    <row r="7" spans="1:9" x14ac:dyDescent="0.25">
      <c r="A7" s="66"/>
      <c r="B7" s="64"/>
      <c r="C7" s="63" t="s">
        <v>17</v>
      </c>
      <c r="D7" s="63" t="s">
        <v>18</v>
      </c>
      <c r="E7" s="61" t="s">
        <v>0</v>
      </c>
      <c r="F7" s="78" t="s">
        <v>19</v>
      </c>
      <c r="G7" s="77" t="s">
        <v>20</v>
      </c>
      <c r="H7" s="77" t="s">
        <v>21</v>
      </c>
      <c r="I7" s="75" t="s">
        <v>0</v>
      </c>
    </row>
    <row r="8" spans="1:9" ht="15.75" thickBot="1" x14ac:dyDescent="0.3">
      <c r="A8" s="66"/>
      <c r="B8" s="64"/>
      <c r="C8" s="64"/>
      <c r="D8" s="64"/>
      <c r="E8" s="62"/>
      <c r="F8" s="79"/>
      <c r="G8" s="63"/>
      <c r="H8" s="63"/>
      <c r="I8" s="76"/>
    </row>
    <row r="9" spans="1:9" ht="15.75" x14ac:dyDescent="0.25">
      <c r="A9" s="8">
        <v>1</v>
      </c>
      <c r="B9" s="153">
        <v>365</v>
      </c>
      <c r="C9" s="153">
        <v>214</v>
      </c>
      <c r="D9" s="153">
        <v>59</v>
      </c>
      <c r="E9" s="154">
        <v>13</v>
      </c>
      <c r="F9" s="155">
        <v>91</v>
      </c>
      <c r="G9" s="153">
        <v>45</v>
      </c>
      <c r="H9" s="153">
        <v>145</v>
      </c>
      <c r="I9" s="156">
        <v>5</v>
      </c>
    </row>
    <row r="10" spans="1:9" ht="15.75" x14ac:dyDescent="0.25">
      <c r="A10" s="13">
        <v>2</v>
      </c>
      <c r="B10" s="157">
        <v>289</v>
      </c>
      <c r="C10" s="157">
        <v>100</v>
      </c>
      <c r="D10" s="157">
        <v>105</v>
      </c>
      <c r="E10" s="158">
        <v>6</v>
      </c>
      <c r="F10" s="159">
        <v>83</v>
      </c>
      <c r="G10" s="160">
        <v>68</v>
      </c>
      <c r="H10" s="160">
        <v>60</v>
      </c>
      <c r="I10" s="161">
        <v>0</v>
      </c>
    </row>
    <row r="11" spans="1:9" ht="15.75" x14ac:dyDescent="0.25">
      <c r="A11" s="13">
        <v>3</v>
      </c>
      <c r="B11" s="157">
        <v>352</v>
      </c>
      <c r="C11" s="157">
        <v>164</v>
      </c>
      <c r="D11" s="157">
        <v>79</v>
      </c>
      <c r="E11" s="158">
        <v>23</v>
      </c>
      <c r="F11" s="159">
        <v>50</v>
      </c>
      <c r="G11" s="160">
        <v>35</v>
      </c>
      <c r="H11" s="160">
        <v>171</v>
      </c>
      <c r="I11" s="161">
        <v>10</v>
      </c>
    </row>
    <row r="12" spans="1:9" ht="15.75" x14ac:dyDescent="0.25">
      <c r="A12" s="19">
        <v>4</v>
      </c>
      <c r="B12" s="157">
        <v>448</v>
      </c>
      <c r="C12" s="157">
        <v>180</v>
      </c>
      <c r="D12" s="157">
        <v>123</v>
      </c>
      <c r="E12" s="158">
        <v>22</v>
      </c>
      <c r="F12" s="159">
        <v>37</v>
      </c>
      <c r="G12" s="160">
        <v>62</v>
      </c>
      <c r="H12" s="160">
        <v>218</v>
      </c>
      <c r="I12" s="161">
        <v>8</v>
      </c>
    </row>
    <row r="13" spans="1:9" ht="15.75" x14ac:dyDescent="0.25">
      <c r="A13" s="19">
        <v>5</v>
      </c>
      <c r="B13" s="157">
        <v>335</v>
      </c>
      <c r="C13" s="157">
        <v>133</v>
      </c>
      <c r="D13" s="157">
        <v>100</v>
      </c>
      <c r="E13" s="158">
        <v>36</v>
      </c>
      <c r="F13" s="159">
        <v>25</v>
      </c>
      <c r="G13" s="160">
        <v>75</v>
      </c>
      <c r="H13" s="160">
        <v>156</v>
      </c>
      <c r="I13" s="161">
        <v>13</v>
      </c>
    </row>
    <row r="14" spans="1:9" ht="15.75" x14ac:dyDescent="0.25">
      <c r="A14" s="13">
        <v>6</v>
      </c>
      <c r="B14" s="157">
        <v>390</v>
      </c>
      <c r="C14" s="157">
        <v>169</v>
      </c>
      <c r="D14" s="157">
        <v>127</v>
      </c>
      <c r="E14" s="158">
        <v>44</v>
      </c>
      <c r="F14" s="159">
        <v>69</v>
      </c>
      <c r="G14" s="160">
        <v>59</v>
      </c>
      <c r="H14" s="160">
        <v>194</v>
      </c>
      <c r="I14" s="161">
        <v>18</v>
      </c>
    </row>
    <row r="15" spans="1:9" ht="15.75" x14ac:dyDescent="0.25">
      <c r="A15" s="13">
        <v>7</v>
      </c>
      <c r="B15" s="157">
        <v>273</v>
      </c>
      <c r="C15" s="157">
        <v>119</v>
      </c>
      <c r="D15" s="157">
        <v>95</v>
      </c>
      <c r="E15" s="158">
        <v>18</v>
      </c>
      <c r="F15" s="159">
        <v>65</v>
      </c>
      <c r="G15" s="160">
        <v>84</v>
      </c>
      <c r="H15" s="160">
        <v>75</v>
      </c>
      <c r="I15" s="161">
        <v>8</v>
      </c>
    </row>
    <row r="16" spans="1:9" ht="15.75" x14ac:dyDescent="0.25">
      <c r="A16" s="19">
        <v>8</v>
      </c>
      <c r="B16" s="157">
        <v>385</v>
      </c>
      <c r="C16" s="157">
        <v>175</v>
      </c>
      <c r="D16" s="157">
        <v>89</v>
      </c>
      <c r="E16" s="158">
        <v>11</v>
      </c>
      <c r="F16" s="159">
        <v>80</v>
      </c>
      <c r="G16" s="160">
        <v>82</v>
      </c>
      <c r="H16" s="160">
        <v>104</v>
      </c>
      <c r="I16" s="161">
        <v>9</v>
      </c>
    </row>
    <row r="17" spans="1:9" ht="15.75" x14ac:dyDescent="0.25">
      <c r="A17" s="19">
        <v>9</v>
      </c>
      <c r="B17" s="157">
        <v>244</v>
      </c>
      <c r="C17" s="157">
        <v>166</v>
      </c>
      <c r="D17" s="157">
        <v>29</v>
      </c>
      <c r="E17" s="158">
        <v>8</v>
      </c>
      <c r="F17" s="159">
        <v>105</v>
      </c>
      <c r="G17" s="160">
        <v>15</v>
      </c>
      <c r="H17" s="160">
        <v>80</v>
      </c>
      <c r="I17" s="161">
        <v>3</v>
      </c>
    </row>
    <row r="18" spans="1:9" ht="15.75" x14ac:dyDescent="0.25">
      <c r="A18" s="13">
        <v>10</v>
      </c>
      <c r="B18" s="157">
        <v>320</v>
      </c>
      <c r="C18" s="157">
        <v>183</v>
      </c>
      <c r="D18" s="157">
        <v>70</v>
      </c>
      <c r="E18" s="158">
        <v>10</v>
      </c>
      <c r="F18" s="159">
        <v>92</v>
      </c>
      <c r="G18" s="160">
        <v>52</v>
      </c>
      <c r="H18" s="160">
        <v>109</v>
      </c>
      <c r="I18" s="161">
        <v>10</v>
      </c>
    </row>
    <row r="19" spans="1:9" ht="15.75" x14ac:dyDescent="0.25">
      <c r="A19" s="13">
        <v>11</v>
      </c>
      <c r="B19" s="157">
        <v>294</v>
      </c>
      <c r="C19" s="157">
        <v>153</v>
      </c>
      <c r="D19" s="157">
        <v>68</v>
      </c>
      <c r="E19" s="158">
        <v>14</v>
      </c>
      <c r="F19" s="159">
        <v>80</v>
      </c>
      <c r="G19" s="160">
        <v>54</v>
      </c>
      <c r="H19" s="160">
        <v>94</v>
      </c>
      <c r="I19" s="161">
        <v>7</v>
      </c>
    </row>
    <row r="20" spans="1:9" ht="15.75" x14ac:dyDescent="0.25">
      <c r="A20" s="19">
        <v>12</v>
      </c>
      <c r="B20" s="157">
        <v>237</v>
      </c>
      <c r="C20" s="157">
        <v>148</v>
      </c>
      <c r="D20" s="157">
        <v>62</v>
      </c>
      <c r="E20" s="158">
        <v>12</v>
      </c>
      <c r="F20" s="159">
        <v>73</v>
      </c>
      <c r="G20" s="160">
        <v>34</v>
      </c>
      <c r="H20" s="160">
        <v>105</v>
      </c>
      <c r="I20" s="161">
        <v>10</v>
      </c>
    </row>
    <row r="21" spans="1:9" x14ac:dyDescent="0.25">
      <c r="A21" s="21" t="s">
        <v>6</v>
      </c>
      <c r="B21" s="22">
        <f>SUM(B9:B20)</f>
        <v>3932</v>
      </c>
      <c r="C21" s="22">
        <f>SUM(C9:C20)</f>
        <v>1904</v>
      </c>
      <c r="D21" s="22">
        <f>SUM(D9:D20)</f>
        <v>1006</v>
      </c>
      <c r="E21" s="28">
        <f>SUM(E9:E20)</f>
        <v>217</v>
      </c>
      <c r="F21" s="29">
        <f>SUM(F9:F20)</f>
        <v>850</v>
      </c>
      <c r="G21" s="22">
        <f>SUM(G9:G20)</f>
        <v>665</v>
      </c>
      <c r="H21" s="22">
        <f>SUM(H9:H20)</f>
        <v>1511</v>
      </c>
      <c r="I21" s="30">
        <f>SUM(I9:I20)</f>
        <v>101</v>
      </c>
    </row>
    <row r="22" spans="1:9" x14ac:dyDescent="0.25">
      <c r="A22" s="46" t="s">
        <v>1</v>
      </c>
      <c r="B22" s="47"/>
      <c r="C22" s="51">
        <f>SUM(C21:E21)</f>
        <v>3127</v>
      </c>
      <c r="D22" s="49"/>
      <c r="E22" s="52"/>
      <c r="F22" s="48">
        <f>SUM(F21:I21)</f>
        <v>3127</v>
      </c>
      <c r="G22" s="49"/>
      <c r="H22" s="49"/>
      <c r="I22" s="50"/>
    </row>
    <row r="23" spans="1:9" x14ac:dyDescent="0.25">
      <c r="A23" s="53" t="s">
        <v>24</v>
      </c>
      <c r="B23" s="54"/>
      <c r="C23" s="68" t="s">
        <v>4</v>
      </c>
      <c r="D23" s="69"/>
      <c r="E23" s="32" t="s">
        <v>16</v>
      </c>
      <c r="F23" s="73" t="s">
        <v>4</v>
      </c>
      <c r="G23" s="74"/>
      <c r="H23" s="71" t="s">
        <v>16</v>
      </c>
      <c r="I23" s="72"/>
    </row>
    <row r="24" spans="1:9" x14ac:dyDescent="0.25">
      <c r="A24" s="37" t="s">
        <v>22</v>
      </c>
      <c r="B24" s="38"/>
      <c r="C24" s="43">
        <f>C22</f>
        <v>3127</v>
      </c>
      <c r="D24" s="42"/>
      <c r="E24" s="26">
        <f>(C22/B21)*100</f>
        <v>79.526958290946084</v>
      </c>
      <c r="F24" s="41">
        <f>F22</f>
        <v>3127</v>
      </c>
      <c r="G24" s="42"/>
      <c r="H24" s="39">
        <f>(F22/B21)*100</f>
        <v>79.526958290946084</v>
      </c>
      <c r="I24" s="40"/>
    </row>
    <row r="25" spans="1:9" ht="15.75" thickBot="1" x14ac:dyDescent="0.3">
      <c r="A25" s="35" t="s">
        <v>23</v>
      </c>
      <c r="B25" s="36"/>
      <c r="C25" s="44">
        <f>B21-C22</f>
        <v>805</v>
      </c>
      <c r="D25" s="45"/>
      <c r="E25" s="27">
        <f>(C25/B21)*100</f>
        <v>20.473041709053916</v>
      </c>
      <c r="F25" s="82">
        <f>B21-F22</f>
        <v>805</v>
      </c>
      <c r="G25" s="83"/>
      <c r="H25" s="80">
        <f>(F25/B21)*100</f>
        <v>20.473041709053916</v>
      </c>
      <c r="I25" s="81"/>
    </row>
    <row r="26" spans="1:9" ht="16.5" thickTop="1" x14ac:dyDescent="0.25">
      <c r="A26" s="6" t="s">
        <v>5</v>
      </c>
      <c r="B26" s="6"/>
      <c r="C26" s="6"/>
      <c r="D26" s="6"/>
      <c r="E26" s="6"/>
      <c r="F26" s="6"/>
      <c r="G26" s="1"/>
      <c r="H26" s="2"/>
      <c r="I26" s="2"/>
    </row>
    <row r="27" spans="1:9" x14ac:dyDescent="0.25">
      <c r="A27" s="6" t="s">
        <v>15</v>
      </c>
      <c r="B27" s="6"/>
      <c r="C27" s="6"/>
      <c r="D27" s="6"/>
      <c r="E27" s="6"/>
      <c r="F27" s="6"/>
      <c r="G27" s="70" t="s">
        <v>14</v>
      </c>
      <c r="H27" s="70"/>
      <c r="I27" s="70"/>
    </row>
    <row r="28" spans="1:9" ht="15.75" x14ac:dyDescent="0.25">
      <c r="A28" s="7" t="s">
        <v>12</v>
      </c>
      <c r="B28" s="7"/>
      <c r="C28" s="7"/>
      <c r="D28" s="7"/>
      <c r="E28" s="7"/>
      <c r="F28" s="7"/>
      <c r="G28" s="5"/>
      <c r="H28" s="1"/>
      <c r="I28" s="1"/>
    </row>
    <row r="29" spans="1:9" ht="15.75" x14ac:dyDescent="0.25">
      <c r="G29" s="4"/>
      <c r="H29" s="1"/>
      <c r="I29" s="1"/>
    </row>
    <row r="30" spans="1:9" ht="15.75" x14ac:dyDescent="0.25">
      <c r="G30" s="5"/>
      <c r="H30" s="1"/>
      <c r="I30" s="1"/>
    </row>
    <row r="31" spans="1:9" x14ac:dyDescent="0.25">
      <c r="G31" s="3"/>
      <c r="H31" s="3"/>
      <c r="I31" s="3"/>
    </row>
  </sheetData>
  <mergeCells count="29">
    <mergeCell ref="A1:I1"/>
    <mergeCell ref="A2:I2"/>
    <mergeCell ref="A6:A8"/>
    <mergeCell ref="B6:B8"/>
    <mergeCell ref="C6:E6"/>
    <mergeCell ref="F6:I6"/>
    <mergeCell ref="C7:C8"/>
    <mergeCell ref="D7:D8"/>
    <mergeCell ref="E7:E8"/>
    <mergeCell ref="F7:F8"/>
    <mergeCell ref="G7:G8"/>
    <mergeCell ref="H7:H8"/>
    <mergeCell ref="I7:I8"/>
    <mergeCell ref="A22:B22"/>
    <mergeCell ref="C22:E22"/>
    <mergeCell ref="F22:I22"/>
    <mergeCell ref="A23:B23"/>
    <mergeCell ref="C23:D23"/>
    <mergeCell ref="F23:G23"/>
    <mergeCell ref="H23:I23"/>
    <mergeCell ref="A24:B24"/>
    <mergeCell ref="C24:D24"/>
    <mergeCell ref="F24:G24"/>
    <mergeCell ref="H24:I24"/>
    <mergeCell ref="A25:B25"/>
    <mergeCell ref="C25:D25"/>
    <mergeCell ref="F25:G25"/>
    <mergeCell ref="H25:I25"/>
    <mergeCell ref="G27:I27"/>
  </mergeCells>
  <pageMargins left="0.7" right="0.7" top="0.75" bottom="0.75" header="0.3" footer="0.3"/>
  <pageSetup paperSize="258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topLeftCell="A6" zoomScale="60" zoomScaleNormal="100" workbookViewId="0">
      <selection activeCell="A19" sqref="A19:I34"/>
    </sheetView>
  </sheetViews>
  <sheetFormatPr defaultRowHeight="15" x14ac:dyDescent="0.25"/>
  <cols>
    <col min="1" max="1" width="10.85546875" customWidth="1"/>
    <col min="2" max="2" width="16.42578125" customWidth="1"/>
    <col min="3" max="3" width="13.42578125" customWidth="1"/>
    <col min="4" max="4" width="13" customWidth="1"/>
    <col min="5" max="5" width="12" customWidth="1"/>
    <col min="6" max="6" width="12.42578125" customWidth="1"/>
    <col min="7" max="7" width="13.140625" customWidth="1"/>
    <col min="8" max="8" width="12.7109375" customWidth="1"/>
    <col min="9" max="9" width="12.28515625" customWidth="1"/>
  </cols>
  <sheetData>
    <row r="1" spans="1:9" ht="15.75" x14ac:dyDescent="0.25">
      <c r="A1" s="55" t="s">
        <v>10</v>
      </c>
      <c r="B1" s="55"/>
      <c r="C1" s="55"/>
      <c r="D1" s="55"/>
      <c r="E1" s="55"/>
      <c r="F1" s="55"/>
      <c r="G1" s="55"/>
      <c r="H1" s="55"/>
      <c r="I1" s="55"/>
    </row>
    <row r="2" spans="1:9" ht="15.75" x14ac:dyDescent="0.2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5.75" x14ac:dyDescent="0.25">
      <c r="A3" s="31"/>
      <c r="B3" s="31"/>
      <c r="C3" s="31"/>
      <c r="D3" s="31"/>
      <c r="E3" s="31"/>
      <c r="F3" s="31"/>
      <c r="G3" s="31"/>
      <c r="H3" s="31"/>
      <c r="I3" s="31"/>
    </row>
    <row r="4" spans="1:9" x14ac:dyDescent="0.25">
      <c r="A4" s="24" t="s">
        <v>26</v>
      </c>
      <c r="B4" s="24"/>
      <c r="C4" s="24"/>
      <c r="D4" s="24"/>
      <c r="E4" s="24"/>
      <c r="F4" s="24"/>
      <c r="G4" s="24"/>
      <c r="H4" s="24"/>
      <c r="I4" s="24"/>
    </row>
    <row r="5" spans="1:9" ht="15.75" thickBot="1" x14ac:dyDescent="0.3">
      <c r="A5" s="24" t="s">
        <v>27</v>
      </c>
      <c r="B5" s="24"/>
      <c r="C5" s="24"/>
      <c r="D5" s="24"/>
      <c r="E5" s="24"/>
      <c r="F5" s="24"/>
      <c r="G5" s="24"/>
      <c r="H5" s="24" t="s">
        <v>11</v>
      </c>
      <c r="I5" s="24" t="s">
        <v>2</v>
      </c>
    </row>
    <row r="6" spans="1:9" ht="16.5" thickTop="1" x14ac:dyDescent="0.25">
      <c r="A6" s="65" t="s">
        <v>13</v>
      </c>
      <c r="B6" s="67" t="s">
        <v>9</v>
      </c>
      <c r="C6" s="56" t="s">
        <v>7</v>
      </c>
      <c r="D6" s="57"/>
      <c r="E6" s="57"/>
      <c r="F6" s="58" t="s">
        <v>8</v>
      </c>
      <c r="G6" s="59"/>
      <c r="H6" s="59"/>
      <c r="I6" s="60"/>
    </row>
    <row r="7" spans="1:9" x14ac:dyDescent="0.25">
      <c r="A7" s="66"/>
      <c r="B7" s="64"/>
      <c r="C7" s="63" t="s">
        <v>17</v>
      </c>
      <c r="D7" s="63" t="s">
        <v>18</v>
      </c>
      <c r="E7" s="61" t="s">
        <v>0</v>
      </c>
      <c r="F7" s="78" t="s">
        <v>19</v>
      </c>
      <c r="G7" s="77" t="s">
        <v>20</v>
      </c>
      <c r="H7" s="77" t="s">
        <v>21</v>
      </c>
      <c r="I7" s="75" t="s">
        <v>0</v>
      </c>
    </row>
    <row r="8" spans="1:9" ht="15.75" thickBot="1" x14ac:dyDescent="0.3">
      <c r="A8" s="66"/>
      <c r="B8" s="64"/>
      <c r="C8" s="64"/>
      <c r="D8" s="64"/>
      <c r="E8" s="62"/>
      <c r="F8" s="79"/>
      <c r="G8" s="63"/>
      <c r="H8" s="63"/>
      <c r="I8" s="76"/>
    </row>
    <row r="9" spans="1:9" ht="15.75" thickTop="1" x14ac:dyDescent="0.25">
      <c r="A9" s="8">
        <v>1</v>
      </c>
      <c r="B9" s="141">
        <v>467</v>
      </c>
      <c r="C9" s="142">
        <v>200</v>
      </c>
      <c r="D9" s="142">
        <v>138</v>
      </c>
      <c r="E9" s="143">
        <v>22</v>
      </c>
      <c r="F9" s="144">
        <v>115</v>
      </c>
      <c r="G9" s="145">
        <v>59</v>
      </c>
      <c r="H9" s="145">
        <v>176</v>
      </c>
      <c r="I9" s="146">
        <v>10</v>
      </c>
    </row>
    <row r="10" spans="1:9" x14ac:dyDescent="0.25">
      <c r="A10" s="13">
        <v>2</v>
      </c>
      <c r="B10" s="147">
        <v>474</v>
      </c>
      <c r="C10" s="148">
        <v>189</v>
      </c>
      <c r="D10" s="148">
        <v>152</v>
      </c>
      <c r="E10" s="149">
        <v>20</v>
      </c>
      <c r="F10" s="150">
        <v>189</v>
      </c>
      <c r="G10" s="151">
        <v>50</v>
      </c>
      <c r="H10" s="151">
        <v>106</v>
      </c>
      <c r="I10" s="152">
        <v>15</v>
      </c>
    </row>
    <row r="11" spans="1:9" x14ac:dyDescent="0.25">
      <c r="A11" s="13">
        <v>3</v>
      </c>
      <c r="B11" s="147">
        <v>315</v>
      </c>
      <c r="C11" s="148">
        <v>120</v>
      </c>
      <c r="D11" s="148">
        <v>101</v>
      </c>
      <c r="E11" s="149">
        <v>12</v>
      </c>
      <c r="F11" s="150">
        <v>140</v>
      </c>
      <c r="G11" s="151">
        <v>43</v>
      </c>
      <c r="H11" s="151">
        <v>43</v>
      </c>
      <c r="I11" s="152">
        <v>7</v>
      </c>
    </row>
    <row r="12" spans="1:9" x14ac:dyDescent="0.25">
      <c r="A12" s="19">
        <v>4</v>
      </c>
      <c r="B12" s="141">
        <v>288</v>
      </c>
      <c r="C12" s="148">
        <v>127</v>
      </c>
      <c r="D12" s="148">
        <v>81</v>
      </c>
      <c r="E12" s="149">
        <v>9</v>
      </c>
      <c r="F12" s="150">
        <v>140</v>
      </c>
      <c r="G12" s="151">
        <v>27</v>
      </c>
      <c r="H12" s="151">
        <v>42</v>
      </c>
      <c r="I12" s="152">
        <v>8</v>
      </c>
    </row>
    <row r="13" spans="1:9" x14ac:dyDescent="0.25">
      <c r="A13" s="19">
        <v>5</v>
      </c>
      <c r="B13" s="147">
        <v>270</v>
      </c>
      <c r="C13" s="148">
        <v>136</v>
      </c>
      <c r="D13" s="148">
        <v>57</v>
      </c>
      <c r="E13" s="149">
        <v>15</v>
      </c>
      <c r="F13" s="150">
        <v>115</v>
      </c>
      <c r="G13" s="151">
        <v>40</v>
      </c>
      <c r="H13" s="151">
        <v>44</v>
      </c>
      <c r="I13" s="152">
        <v>9</v>
      </c>
    </row>
    <row r="14" spans="1:9" x14ac:dyDescent="0.25">
      <c r="A14" s="13">
        <v>6</v>
      </c>
      <c r="B14" s="141">
        <v>361</v>
      </c>
      <c r="C14" s="148">
        <v>137</v>
      </c>
      <c r="D14" s="148">
        <v>106</v>
      </c>
      <c r="E14" s="149">
        <v>28</v>
      </c>
      <c r="F14" s="150">
        <v>162</v>
      </c>
      <c r="G14" s="151">
        <v>33</v>
      </c>
      <c r="H14" s="151">
        <v>62</v>
      </c>
      <c r="I14" s="152">
        <v>14</v>
      </c>
    </row>
    <row r="15" spans="1:9" x14ac:dyDescent="0.25">
      <c r="A15" s="13">
        <v>7</v>
      </c>
      <c r="B15" s="147">
        <v>393</v>
      </c>
      <c r="C15" s="148">
        <v>134</v>
      </c>
      <c r="D15" s="148">
        <v>170</v>
      </c>
      <c r="E15" s="149">
        <v>14</v>
      </c>
      <c r="F15" s="150">
        <v>139</v>
      </c>
      <c r="G15" s="151">
        <v>95</v>
      </c>
      <c r="H15" s="151">
        <v>73</v>
      </c>
      <c r="I15" s="152">
        <v>11</v>
      </c>
    </row>
    <row r="16" spans="1:9" x14ac:dyDescent="0.25">
      <c r="A16" s="19">
        <v>8</v>
      </c>
      <c r="B16" s="141">
        <v>355</v>
      </c>
      <c r="C16" s="148">
        <v>127</v>
      </c>
      <c r="D16" s="148">
        <v>114</v>
      </c>
      <c r="E16" s="149">
        <v>17</v>
      </c>
      <c r="F16" s="150">
        <v>107</v>
      </c>
      <c r="G16" s="151">
        <v>83</v>
      </c>
      <c r="H16" s="151">
        <v>57</v>
      </c>
      <c r="I16" s="152">
        <v>11</v>
      </c>
    </row>
    <row r="17" spans="1:9" x14ac:dyDescent="0.25">
      <c r="A17" s="19">
        <v>9</v>
      </c>
      <c r="B17" s="141">
        <v>391</v>
      </c>
      <c r="C17" s="148">
        <v>187</v>
      </c>
      <c r="D17" s="148">
        <v>91</v>
      </c>
      <c r="E17" s="149">
        <v>20</v>
      </c>
      <c r="F17" s="150">
        <v>197</v>
      </c>
      <c r="G17" s="151">
        <v>29</v>
      </c>
      <c r="H17" s="151">
        <v>63</v>
      </c>
      <c r="I17" s="152">
        <v>9</v>
      </c>
    </row>
    <row r="18" spans="1:9" x14ac:dyDescent="0.25">
      <c r="A18" s="13">
        <v>10</v>
      </c>
      <c r="B18" s="141">
        <v>376</v>
      </c>
      <c r="C18" s="148">
        <v>154</v>
      </c>
      <c r="D18" s="148">
        <v>83</v>
      </c>
      <c r="E18" s="149">
        <v>20</v>
      </c>
      <c r="F18" s="150">
        <v>152</v>
      </c>
      <c r="G18" s="151">
        <v>35</v>
      </c>
      <c r="H18" s="151">
        <v>66</v>
      </c>
      <c r="I18" s="152">
        <v>4</v>
      </c>
    </row>
    <row r="19" spans="1:9" x14ac:dyDescent="0.25">
      <c r="A19" s="21" t="s">
        <v>6</v>
      </c>
      <c r="B19" s="22">
        <f>SUM(B9:B18)</f>
        <v>3690</v>
      </c>
      <c r="C19" s="22">
        <f>SUM(C9:C18)</f>
        <v>1511</v>
      </c>
      <c r="D19" s="22">
        <f>SUM(D9:D18)</f>
        <v>1093</v>
      </c>
      <c r="E19" s="28">
        <f>SUM(E9:E18)</f>
        <v>177</v>
      </c>
      <c r="F19" s="29">
        <f>SUM(F9:F18)</f>
        <v>1456</v>
      </c>
      <c r="G19" s="22">
        <f>SUM(G9:G18)</f>
        <v>494</v>
      </c>
      <c r="H19" s="22">
        <f>SUM(H9:H18)</f>
        <v>732</v>
      </c>
      <c r="I19" s="30">
        <f>SUM(I9:I18)</f>
        <v>98</v>
      </c>
    </row>
    <row r="20" spans="1:9" x14ac:dyDescent="0.25">
      <c r="A20" s="46" t="s">
        <v>1</v>
      </c>
      <c r="B20" s="47"/>
      <c r="C20" s="51">
        <f>SUM(C19:E19)</f>
        <v>2781</v>
      </c>
      <c r="D20" s="49"/>
      <c r="E20" s="52"/>
      <c r="F20" s="48">
        <f>SUM(F19:I19)</f>
        <v>2780</v>
      </c>
      <c r="G20" s="49"/>
      <c r="H20" s="49"/>
      <c r="I20" s="50"/>
    </row>
    <row r="21" spans="1:9" x14ac:dyDescent="0.25">
      <c r="A21" s="53" t="s">
        <v>24</v>
      </c>
      <c r="B21" s="54"/>
      <c r="C21" s="68" t="s">
        <v>4</v>
      </c>
      <c r="D21" s="69"/>
      <c r="E21" s="32" t="s">
        <v>16</v>
      </c>
      <c r="F21" s="73" t="s">
        <v>4</v>
      </c>
      <c r="G21" s="74"/>
      <c r="H21" s="71" t="s">
        <v>16</v>
      </c>
      <c r="I21" s="72"/>
    </row>
    <row r="22" spans="1:9" x14ac:dyDescent="0.25">
      <c r="A22" s="37" t="s">
        <v>22</v>
      </c>
      <c r="B22" s="38"/>
      <c r="C22" s="43">
        <f>C20</f>
        <v>2781</v>
      </c>
      <c r="D22" s="42"/>
      <c r="E22" s="26">
        <f>(C20/B19)*100</f>
        <v>75.365853658536579</v>
      </c>
      <c r="F22" s="41">
        <f>F20</f>
        <v>2780</v>
      </c>
      <c r="G22" s="42"/>
      <c r="H22" s="39">
        <f>(F20/B19)*100</f>
        <v>75.33875338753387</v>
      </c>
      <c r="I22" s="40"/>
    </row>
    <row r="23" spans="1:9" ht="15.75" thickBot="1" x14ac:dyDescent="0.3">
      <c r="A23" s="35" t="s">
        <v>23</v>
      </c>
      <c r="B23" s="36"/>
      <c r="C23" s="44">
        <f>B19-C20</f>
        <v>909</v>
      </c>
      <c r="D23" s="45"/>
      <c r="E23" s="27">
        <f>(C23/B19)*100</f>
        <v>24.634146341463413</v>
      </c>
      <c r="F23" s="82">
        <f>B19-F20</f>
        <v>910</v>
      </c>
      <c r="G23" s="83"/>
      <c r="H23" s="80">
        <f>(F23/B19)*100</f>
        <v>24.661246612466126</v>
      </c>
      <c r="I23" s="81"/>
    </row>
    <row r="24" spans="1:9" ht="16.5" thickTop="1" x14ac:dyDescent="0.25">
      <c r="A24" s="6" t="s">
        <v>5</v>
      </c>
      <c r="B24" s="6"/>
      <c r="C24" s="6"/>
      <c r="D24" s="6"/>
      <c r="E24" s="6"/>
      <c r="F24" s="6"/>
      <c r="G24" s="1"/>
      <c r="H24" s="2"/>
      <c r="I24" s="2"/>
    </row>
    <row r="25" spans="1:9" x14ac:dyDescent="0.25">
      <c r="A25" s="6" t="s">
        <v>15</v>
      </c>
      <c r="B25" s="6"/>
      <c r="C25" s="6"/>
      <c r="D25" s="6"/>
      <c r="E25" s="6"/>
      <c r="F25" s="6"/>
      <c r="G25" s="70" t="s">
        <v>14</v>
      </c>
      <c r="H25" s="70"/>
      <c r="I25" s="70"/>
    </row>
    <row r="26" spans="1:9" ht="15.75" x14ac:dyDescent="0.25">
      <c r="A26" s="7" t="s">
        <v>12</v>
      </c>
      <c r="B26" s="7"/>
      <c r="C26" s="7"/>
      <c r="D26" s="7"/>
      <c r="E26" s="7"/>
      <c r="F26" s="7"/>
      <c r="G26" s="5"/>
      <c r="H26" s="1"/>
      <c r="I26" s="1"/>
    </row>
    <row r="27" spans="1:9" ht="15.75" x14ac:dyDescent="0.25">
      <c r="G27" s="4"/>
      <c r="H27" s="1"/>
      <c r="I27" s="1"/>
    </row>
    <row r="28" spans="1:9" ht="15.75" x14ac:dyDescent="0.25">
      <c r="G28" s="5"/>
      <c r="H28" s="1"/>
      <c r="I28" s="1"/>
    </row>
    <row r="29" spans="1:9" x14ac:dyDescent="0.25">
      <c r="G29" s="3"/>
      <c r="H29" s="3"/>
      <c r="I29" s="3"/>
    </row>
  </sheetData>
  <mergeCells count="29">
    <mergeCell ref="A1:I1"/>
    <mergeCell ref="A2:I2"/>
    <mergeCell ref="A6:A8"/>
    <mergeCell ref="B6:B8"/>
    <mergeCell ref="C6:E6"/>
    <mergeCell ref="F6:I6"/>
    <mergeCell ref="C7:C8"/>
    <mergeCell ref="D7:D8"/>
    <mergeCell ref="E7:E8"/>
    <mergeCell ref="F7:F8"/>
    <mergeCell ref="G7:G8"/>
    <mergeCell ref="H7:H8"/>
    <mergeCell ref="I7:I8"/>
    <mergeCell ref="A20:B20"/>
    <mergeCell ref="C20:E20"/>
    <mergeCell ref="F20:I20"/>
    <mergeCell ref="A21:B21"/>
    <mergeCell ref="C21:D21"/>
    <mergeCell ref="F21:G21"/>
    <mergeCell ref="H21:I21"/>
    <mergeCell ref="A22:B22"/>
    <mergeCell ref="C22:D22"/>
    <mergeCell ref="F22:G22"/>
    <mergeCell ref="H22:I22"/>
    <mergeCell ref="A23:B23"/>
    <mergeCell ref="C23:D23"/>
    <mergeCell ref="F23:G23"/>
    <mergeCell ref="H23:I23"/>
    <mergeCell ref="G25:I25"/>
  </mergeCells>
  <pageMargins left="0.7" right="0.7" top="0.75" bottom="0.75" header="0.3" footer="0.3"/>
  <pageSetup paperSize="258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INPUT PER TPS</vt:lpstr>
      <vt:lpstr>Kecamatan</vt:lpstr>
      <vt:lpstr>Jatiroto</vt:lpstr>
      <vt:lpstr>Kaliboto Lor</vt:lpstr>
      <vt:lpstr>Kaliboto Kidul</vt:lpstr>
      <vt:lpstr>Rojopolo</vt:lpstr>
      <vt:lpstr>Sukosari</vt:lpstr>
      <vt:lpstr>Banyuputih Kidul</vt:lpstr>
      <vt:lpstr>'INPUT PER TPS'!Print_Area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Wastu Adiriyono</dc:creator>
  <cp:lastModifiedBy>jatiroto</cp:lastModifiedBy>
  <cp:lastPrinted>2018-06-27T16:11:06Z</cp:lastPrinted>
  <dcterms:created xsi:type="dcterms:W3CDTF">2018-02-20T11:02:24Z</dcterms:created>
  <dcterms:modified xsi:type="dcterms:W3CDTF">2018-06-27T16:11:10Z</dcterms:modified>
</cp:coreProperties>
</file>